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36" activeTab="0"/>
  </bookViews>
  <sheets>
    <sheet name="Strona tytułowa" sheetId="1" r:id="rId1"/>
    <sheet name="Rachunek wyników" sheetId="2" r:id="rId2"/>
    <sheet name="Bilans" sheetId="3" r:id="rId3"/>
    <sheet name="Przepływy pieniężne" sheetId="4" r:id="rId4"/>
    <sheet name="Przepływy pieniężne - formuły" sheetId="5" r:id="rId5"/>
  </sheets>
  <definedNames>
    <definedName name="_xlnm.Print_Area" localSheetId="2">'Bilans'!$A$1:$AF$39</definedName>
    <definedName name="_xlnm.Print_Area" localSheetId="3">'Przepływy pieniężne'!$A$1:$AE$41</definedName>
    <definedName name="_xlnm.Print_Area" localSheetId="4">'Przepływy pieniężne - formuły'!$A$1:$E$38</definedName>
    <definedName name="_xlnm.Print_Area" localSheetId="1">'Rachunek wyników'!$A$1:$AF$35</definedName>
    <definedName name="_xlnm.Print_Area" localSheetId="0">'Strona tytułowa'!$A$1:$I$33</definedName>
    <definedName name="Z_CB4782C2_D5E7_4880_BAAD_DAF0243B8092_.wvu.PrintTitles" localSheetId="3" hidden="1">'Przepływy pieniężne'!$6:$7</definedName>
    <definedName name="Z_CB4782C2_D5E7_4880_BAAD_DAF0243B8092_.wvu.PrintTitles" localSheetId="4" hidden="1">'Przepływy pieniężne - formuły'!$3:$4</definedName>
  </definedNames>
  <calcPr fullCalcOnLoad="1"/>
</workbook>
</file>

<file path=xl/sharedStrings.xml><?xml version="1.0" encoding="utf-8"?>
<sst xmlns="http://schemas.openxmlformats.org/spreadsheetml/2006/main" count="535" uniqueCount="172">
  <si>
    <t>Majątek trwały</t>
  </si>
  <si>
    <t>grunty rolne</t>
  </si>
  <si>
    <t>budynki i budowle</t>
  </si>
  <si>
    <t xml:space="preserve">maszyny i urządzenia </t>
  </si>
  <si>
    <t>pozostałe</t>
  </si>
  <si>
    <t>Zapasy</t>
  </si>
  <si>
    <t>produkcji roślinnej</t>
  </si>
  <si>
    <t>pasze</t>
  </si>
  <si>
    <t>nawozy mineralne</t>
  </si>
  <si>
    <t>środki ochrony roślin</t>
  </si>
  <si>
    <t>paliwa i opał</t>
  </si>
  <si>
    <t>stado obrotowe</t>
  </si>
  <si>
    <t xml:space="preserve">inne </t>
  </si>
  <si>
    <t>Należności</t>
  </si>
  <si>
    <t>z tytułu dostaw i usług</t>
  </si>
  <si>
    <t>z tytułu pożyczek udzielonych</t>
  </si>
  <si>
    <t>z innych tytułów</t>
  </si>
  <si>
    <t>Środki pieniężne</t>
  </si>
  <si>
    <t>Zobowiązania długoterminowe</t>
  </si>
  <si>
    <t>Zobowiązania krótkoterminowe</t>
  </si>
  <si>
    <t>inne (np. wobec KRUS, ANR, podatkowe, itp.)</t>
  </si>
  <si>
    <t>1. produkcji roślinnej</t>
  </si>
  <si>
    <t>2. produkcji zwierzecej</t>
  </si>
  <si>
    <t>3. pozostałej produkcji i usług</t>
  </si>
  <si>
    <t>B. Koszty bezpośrednie</t>
  </si>
  <si>
    <t>1. paliwa, itp.</t>
  </si>
  <si>
    <t>2. remonty budynków i maszyn</t>
  </si>
  <si>
    <t>3. ubezpieczenia</t>
  </si>
  <si>
    <t>4. podatki</t>
  </si>
  <si>
    <t>5. pozostałe</t>
  </si>
  <si>
    <t>6. koszt kredytów (odsetki, prowizje)</t>
  </si>
  <si>
    <t>Działalność inwestycyjna</t>
  </si>
  <si>
    <t>Działalność finansowa</t>
  </si>
  <si>
    <t>Działalność pozostała (pozarolnicza)</t>
  </si>
  <si>
    <t>Działalność operacyjna (rolnicza)</t>
  </si>
  <si>
    <t>działalności rolniczej. Część I"</t>
  </si>
  <si>
    <t xml:space="preserve">WNIOSKODAWCA: </t>
  </si>
  <si>
    <t>Rachunek zysków i strat</t>
  </si>
  <si>
    <t>wykonanie za okres</t>
  </si>
  <si>
    <t>Dane w (zł / tys. zł):</t>
  </si>
  <si>
    <t xml:space="preserve">C. Nadwyżka bezpośrednia (A-B) </t>
  </si>
  <si>
    <t>D. Koszty pośrednie</t>
  </si>
  <si>
    <t>A. Przychody ze sprzedaży</t>
  </si>
  <si>
    <t>F. Dochód z działalności operacyjnej (A-E)</t>
  </si>
  <si>
    <t>G. Dopłaty bezpośrednie</t>
  </si>
  <si>
    <t>H. Spłata kredytów (raty)</t>
  </si>
  <si>
    <t>I. Dochód netto z działalności rolniczej (F+G-H)</t>
  </si>
  <si>
    <t>J. Dochody spoza gospodarstwa (netto)</t>
  </si>
  <si>
    <t>K. Koszty utrzymania rodziny</t>
  </si>
  <si>
    <t>L. Dochód osobisty  (I+J-K)</t>
  </si>
  <si>
    <t>E. Koszty działalności operacyjnej (B+D)</t>
  </si>
  <si>
    <t>(miejscowość, data, imię, nazwisko i podpis osoby upoważnionej do reprezentowania Wnioskodawcy)</t>
  </si>
  <si>
    <t>Bilans</t>
  </si>
  <si>
    <t>inne zobowiązania (np. wobec ANR)</t>
  </si>
  <si>
    <t>AKTYWA</t>
  </si>
  <si>
    <t>PASYWA</t>
  </si>
  <si>
    <t>kredyty i pożyczki</t>
  </si>
  <si>
    <t>Przepływy pieniężne</t>
  </si>
  <si>
    <t>A.   Dochód netto z działalności rolniczej</t>
  </si>
  <si>
    <t>B.   Zmiana stanu:</t>
  </si>
  <si>
    <t>I. Saldo z działalności operacyjnej (A+B)</t>
  </si>
  <si>
    <t xml:space="preserve">      1) Zmiana stanu majątku trwałego</t>
  </si>
  <si>
    <t>A.  Wpływy spoza gospodarstwa netto (z tytułu zatrudnienia, emerytury lub renty)</t>
  </si>
  <si>
    <t>V. Przepływy pieniężne netto razem (I+II+III+IV)</t>
  </si>
  <si>
    <t>VI. Środki pieniężne na początek okresu</t>
  </si>
  <si>
    <t>VII. Środki pieniężne na koniec okresu</t>
  </si>
  <si>
    <t>Załącznik nr 3b do "Instrukcji kredytowania</t>
  </si>
  <si>
    <t>Komentarz do zmiany pozostałych pozycji</t>
  </si>
  <si>
    <t>Wnioskodawca:</t>
  </si>
  <si>
    <t>Zakres roczny do okresu</t>
  </si>
  <si>
    <t>Zakres miesięczny</t>
  </si>
  <si>
    <t>Zakres kwartalny</t>
  </si>
  <si>
    <t>hist. od 2007, bież. i progn.</t>
  </si>
  <si>
    <t>do okresu bież.</t>
  </si>
  <si>
    <t>do okresu progn.</t>
  </si>
  <si>
    <t>od 2008 r.</t>
  </si>
  <si>
    <t>Łącze okres kredytowania</t>
  </si>
  <si>
    <t>Łącze ost. roczny okres hist.</t>
  </si>
  <si>
    <t>Łącze okres bież. rok</t>
  </si>
  <si>
    <t>Łącze okres bież. miesiąc</t>
  </si>
  <si>
    <t>Łącze okres progn. rok</t>
  </si>
  <si>
    <t>Łącze okres progn. kwartał</t>
  </si>
  <si>
    <t>styczeń</t>
  </si>
  <si>
    <t>I kwartał</t>
  </si>
  <si>
    <t xml:space="preserve">luty </t>
  </si>
  <si>
    <t>II kwartał</t>
  </si>
  <si>
    <t xml:space="preserve">W celu właściwego wygenerowania formularzy do wprowadzania </t>
  </si>
  <si>
    <t>marzec</t>
  </si>
  <si>
    <t>III kwartał</t>
  </si>
  <si>
    <t>sprawozdań finansowych, proszę o zaznaczenie poniższych opcji:</t>
  </si>
  <si>
    <t>kwiecień</t>
  </si>
  <si>
    <t>IV kwartał</t>
  </si>
  <si>
    <t>maj</t>
  </si>
  <si>
    <t>czerwiec</t>
  </si>
  <si>
    <t>1. Wnioskowany okres kredytowania:</t>
  </si>
  <si>
    <t>a) do jednego roku:</t>
  </si>
  <si>
    <t>lipiec</t>
  </si>
  <si>
    <t>b) powyżej jednego roku do 7 lat:</t>
  </si>
  <si>
    <t>sierpień</t>
  </si>
  <si>
    <t>c) powyżej 7 lat do 14 lat:</t>
  </si>
  <si>
    <t>wrzesień</t>
  </si>
  <si>
    <t>d) powyżej 14 lat do 21 lat:</t>
  </si>
  <si>
    <t>październik</t>
  </si>
  <si>
    <t>listopad</t>
  </si>
  <si>
    <t>grudzień</t>
  </si>
  <si>
    <t>2. Ostatni roczny okres historyczny:</t>
  </si>
  <si>
    <t>3. Okres bieżący:</t>
  </si>
  <si>
    <t>4. Pierwszy kwartalny okres prognostyczny:</t>
  </si>
  <si>
    <t>5. Rząd danych wprowadzanych do sprawozdań (tys. zł / zł):</t>
  </si>
  <si>
    <t>wykonanie za okres (okresy roczne)</t>
  </si>
  <si>
    <t>okres bieżący</t>
  </si>
  <si>
    <t>prognoza na okres (okresy kwartalne)</t>
  </si>
  <si>
    <t>prognoza na okres (okresy roczne)</t>
  </si>
  <si>
    <t>Rachunek wyników w prognostycznych okresach kwartalnych wypełnia się narastająco od początku roku tylko w ramach określonego roku kalendarzowego.</t>
  </si>
  <si>
    <t>Kapitały własne</t>
  </si>
  <si>
    <t>zobowiązania z tytułu dostaw i usług</t>
  </si>
  <si>
    <t xml:space="preserve">      2) Zmiana stanu pożyczek udzielonych</t>
  </si>
  <si>
    <t xml:space="preserve">      3) Zmiana stanu pozostałych pozycji*</t>
  </si>
  <si>
    <t>II. Saldo z działalności inwestycyjnej (1+2+3)</t>
  </si>
  <si>
    <t xml:space="preserve">      1) Zmiana stanu kapitałów własnych</t>
  </si>
  <si>
    <t xml:space="preserve">      2) Zmiana stanu kredytów i pożyczek</t>
  </si>
  <si>
    <t xml:space="preserve">      3) Wydatki z tytułu odsetek (-)</t>
  </si>
  <si>
    <t xml:space="preserve">      4) Wpływy z tytułu dopłat bezpośrednich</t>
  </si>
  <si>
    <t xml:space="preserve">      5) Zmiana stanu pozostałych pozycji*</t>
  </si>
  <si>
    <t>III. Saldo z działalności finansowej (1+2+3+4+5)</t>
  </si>
  <si>
    <t>B.   Wydatki na utrzymanie rodziny (-)</t>
  </si>
  <si>
    <t>IV. Saldo z działalności pozostałej (A+B)</t>
  </si>
  <si>
    <t>VIII. Suma kontrolna (bilansowa zmiana środków pieniężnych - przepływy pieniężne netto razem)</t>
  </si>
  <si>
    <t>Ostatni kwartał roku w kolumnie</t>
  </si>
  <si>
    <t>D</t>
  </si>
  <si>
    <t>E</t>
  </si>
  <si>
    <t>F</t>
  </si>
  <si>
    <t>G</t>
  </si>
  <si>
    <t>Przepływy pieniężne wyliczają się automatycznie na podstawie wypełnionego bilansu i rachunku wyników. Wypełnić należy jedynie pozycje zaznaczone gwiazdką oraz komentarz znajdujący się pod sprawozdaniem wyjaśniający pochodzenie pozycji zaznaczonych gwiazdką. Przepływy za okres bieżący oraz za pierwszy prognostyczny okres kwartalny wyliczane są w stosunku do końca ostatniego rocznego okresu historycznego. Przepływy za kolejne prognostyczne okresy kwartalne są przepływami jednostkowymi w ramach określonego kwartału. Przepływy za pierwszy roczny okres prognostyczny wyliczane są w stosunku do danych za IV kwartał prognostyczny. Formuły do pozycji wyliczanych automatycznie znajdują się w arkuszu "Przepływy pieniężne - formuły".</t>
  </si>
  <si>
    <t>Zastosowany wzór według formuły: Rodzaj sprawozdania finansowego (bilans lub rachunek zysków i strat) . Nazwa pozycji w sprawozdaniu. Indeks dolny 1 dla okresu bieżącego, indeks dolny 2 dla okresu poprzedzającego</t>
  </si>
  <si>
    <r>
      <t>Rachunek.Dochód netto z działalności rolniczej</t>
    </r>
    <r>
      <rPr>
        <vertAlign val="subscript"/>
        <sz val="10"/>
        <rFont val="Times New Roman"/>
        <family val="1"/>
      </rPr>
      <t>1</t>
    </r>
  </si>
  <si>
    <r>
      <t>-(Bilans.Zapasy</t>
    </r>
    <r>
      <rPr>
        <vertAlign val="subscript"/>
        <sz val="10"/>
        <rFont val="Times New Roman"/>
        <family val="1"/>
      </rPr>
      <t>1</t>
    </r>
    <r>
      <rPr>
        <sz val="10"/>
        <rFont val="Times New Roman"/>
        <family val="1"/>
      </rPr>
      <t>-Bilans.Zapasy</t>
    </r>
    <r>
      <rPr>
        <vertAlign val="subscript"/>
        <sz val="10"/>
        <rFont val="Times New Roman"/>
        <family val="1"/>
      </rPr>
      <t>0</t>
    </r>
    <r>
      <rPr>
        <sz val="10"/>
        <rFont val="Times New Roman"/>
        <family val="1"/>
      </rPr>
      <t>)</t>
    </r>
  </si>
  <si>
    <r>
      <t>-((Bilans.Należności</t>
    </r>
    <r>
      <rPr>
        <vertAlign val="subscript"/>
        <sz val="10"/>
        <rFont val="Times New Roman"/>
        <family val="1"/>
      </rPr>
      <t>1</t>
    </r>
    <r>
      <rPr>
        <sz val="10"/>
        <rFont val="Times New Roman"/>
        <family val="1"/>
      </rPr>
      <t>-Bilans.Należności z tytułu pożyczek udzielonych</t>
    </r>
    <r>
      <rPr>
        <vertAlign val="subscript"/>
        <sz val="10"/>
        <rFont val="Times New Roman"/>
        <family val="1"/>
      </rPr>
      <t>1</t>
    </r>
    <r>
      <rPr>
        <sz val="10"/>
        <rFont val="Times New Roman"/>
        <family val="1"/>
      </rPr>
      <t>)-(Bilans.Należności</t>
    </r>
    <r>
      <rPr>
        <vertAlign val="subscript"/>
        <sz val="10"/>
        <rFont val="Times New Roman"/>
        <family val="1"/>
      </rPr>
      <t>0</t>
    </r>
    <r>
      <rPr>
        <sz val="10"/>
        <rFont val="Times New Roman"/>
        <family val="1"/>
      </rPr>
      <t>-Bilans.Należności z tytułu pożyczek udzielonych</t>
    </r>
    <r>
      <rPr>
        <vertAlign val="subscript"/>
        <sz val="10"/>
        <rFont val="Times New Roman"/>
        <family val="1"/>
      </rPr>
      <t>0</t>
    </r>
    <r>
      <rPr>
        <sz val="10"/>
        <rFont val="Times New Roman"/>
        <family val="1"/>
      </rPr>
      <t>))</t>
    </r>
  </si>
  <si>
    <r>
      <t>(Bilans.Zobowiązania krótkoterminowe</t>
    </r>
    <r>
      <rPr>
        <vertAlign val="subscript"/>
        <sz val="10"/>
        <rFont val="Times New Roman"/>
        <family val="1"/>
      </rPr>
      <t>1</t>
    </r>
    <r>
      <rPr>
        <sz val="10"/>
        <rFont val="Times New Roman"/>
        <family val="1"/>
      </rPr>
      <t>-Bilans.Krótkoterminowe kredyty i pożyczki</t>
    </r>
    <r>
      <rPr>
        <vertAlign val="subscript"/>
        <sz val="10"/>
        <rFont val="Times New Roman"/>
        <family val="1"/>
      </rPr>
      <t>1</t>
    </r>
    <r>
      <rPr>
        <sz val="10"/>
        <rFont val="Times New Roman"/>
        <family val="1"/>
      </rPr>
      <t>)-(Bilans.Zobowiązania krótkoterminowe</t>
    </r>
    <r>
      <rPr>
        <vertAlign val="subscript"/>
        <sz val="10"/>
        <rFont val="Times New Roman"/>
        <family val="1"/>
      </rPr>
      <t>0</t>
    </r>
    <r>
      <rPr>
        <sz val="10"/>
        <rFont val="Times New Roman"/>
        <family val="1"/>
      </rPr>
      <t>-Bilans.Krótkoterminowe kredyty i pożyczki</t>
    </r>
    <r>
      <rPr>
        <vertAlign val="subscript"/>
        <sz val="10"/>
        <rFont val="Times New Roman"/>
        <family val="1"/>
      </rPr>
      <t>0</t>
    </r>
    <r>
      <rPr>
        <sz val="10"/>
        <rFont val="Times New Roman"/>
        <family val="1"/>
      </rPr>
      <t>)</t>
    </r>
  </si>
  <si>
    <r>
      <t>-(Bilans.Majątek trwały</t>
    </r>
    <r>
      <rPr>
        <vertAlign val="subscript"/>
        <sz val="10"/>
        <rFont val="Times New Roman"/>
        <family val="1"/>
      </rPr>
      <t>1</t>
    </r>
    <r>
      <rPr>
        <sz val="10"/>
        <rFont val="Times New Roman"/>
        <family val="1"/>
      </rPr>
      <t>-Bilans.Majątek trwały</t>
    </r>
    <r>
      <rPr>
        <vertAlign val="subscript"/>
        <sz val="10"/>
        <rFont val="Times New Roman"/>
        <family val="1"/>
      </rPr>
      <t>0</t>
    </r>
    <r>
      <rPr>
        <sz val="10"/>
        <rFont val="Times New Roman"/>
        <family val="1"/>
      </rPr>
      <t>)</t>
    </r>
  </si>
  <si>
    <r>
      <t>-(Bilans.Należności z tytułu pożyczek udzielonych</t>
    </r>
    <r>
      <rPr>
        <vertAlign val="subscript"/>
        <sz val="10"/>
        <rFont val="Times New Roman"/>
        <family val="1"/>
      </rPr>
      <t>1</t>
    </r>
    <r>
      <rPr>
        <sz val="10"/>
        <rFont val="Times New Roman"/>
        <family val="1"/>
      </rPr>
      <t>-Bilans.Należności z tytułu pożyczek udzielonych</t>
    </r>
    <r>
      <rPr>
        <vertAlign val="subscript"/>
        <sz val="10"/>
        <rFont val="Times New Roman"/>
        <family val="1"/>
      </rPr>
      <t>0</t>
    </r>
    <r>
      <rPr>
        <sz val="10"/>
        <rFont val="Times New Roman"/>
        <family val="1"/>
      </rPr>
      <t>)</t>
    </r>
  </si>
  <si>
    <r>
      <t>Bilans.Kapitały własne</t>
    </r>
    <r>
      <rPr>
        <vertAlign val="subscript"/>
        <sz val="10"/>
        <rFont val="Times New Roman"/>
        <family val="1"/>
      </rPr>
      <t>1</t>
    </r>
    <r>
      <rPr>
        <sz val="10"/>
        <rFont val="Times New Roman"/>
        <family val="1"/>
      </rPr>
      <t>-Bilans.Kapitały własne</t>
    </r>
    <r>
      <rPr>
        <vertAlign val="subscript"/>
        <sz val="10"/>
        <rFont val="Times New Roman"/>
        <family val="1"/>
      </rPr>
      <t>0</t>
    </r>
  </si>
  <si>
    <r>
      <t>(Bilans.Długoterminowe kredyty i pożyczki</t>
    </r>
    <r>
      <rPr>
        <vertAlign val="subscript"/>
        <sz val="10"/>
        <rFont val="Times New Roman"/>
        <family val="1"/>
      </rPr>
      <t>1</t>
    </r>
    <r>
      <rPr>
        <sz val="10"/>
        <rFont val="Times New Roman"/>
        <family val="1"/>
      </rPr>
      <t>+Bilans.Krótkoterminowe kredyty i pożyczki</t>
    </r>
    <r>
      <rPr>
        <vertAlign val="subscript"/>
        <sz val="10"/>
        <rFont val="Times New Roman"/>
        <family val="1"/>
      </rPr>
      <t>1</t>
    </r>
    <r>
      <rPr>
        <sz val="10"/>
        <rFont val="Times New Roman"/>
        <family val="1"/>
      </rPr>
      <t>)-(Bilans.Długoterminowe kredyty i pożyczki</t>
    </r>
    <r>
      <rPr>
        <vertAlign val="subscript"/>
        <sz val="10"/>
        <rFont val="Times New Roman"/>
        <family val="1"/>
      </rPr>
      <t>0</t>
    </r>
    <r>
      <rPr>
        <sz val="10"/>
        <rFont val="Times New Roman"/>
        <family val="1"/>
      </rPr>
      <t>+Bilans.Krótkoterminowe kredyty i pożyczki</t>
    </r>
    <r>
      <rPr>
        <vertAlign val="subscript"/>
        <sz val="10"/>
        <rFont val="Times New Roman"/>
        <family val="1"/>
      </rPr>
      <t>0</t>
    </r>
    <r>
      <rPr>
        <sz val="10"/>
        <rFont val="Times New Roman"/>
        <family val="1"/>
      </rPr>
      <t>)</t>
    </r>
  </si>
  <si>
    <r>
      <t>-Rachunek.Koszt kredytów (odsetki, prowizje)</t>
    </r>
    <r>
      <rPr>
        <vertAlign val="subscript"/>
        <sz val="10"/>
        <rFont val="Times New Roman"/>
        <family val="1"/>
      </rPr>
      <t>1</t>
    </r>
  </si>
  <si>
    <r>
      <t>Rachunek.Dopłaty bezpośrednie</t>
    </r>
    <r>
      <rPr>
        <vertAlign val="subscript"/>
        <sz val="10"/>
        <rFont val="Times New Roman"/>
        <family val="1"/>
      </rPr>
      <t>1</t>
    </r>
  </si>
  <si>
    <r>
      <t>Rachunek.Dochody spoza gospodarstwa (netto)</t>
    </r>
    <r>
      <rPr>
        <vertAlign val="subscript"/>
        <sz val="10"/>
        <rFont val="Times New Roman"/>
        <family val="1"/>
      </rPr>
      <t>1</t>
    </r>
  </si>
  <si>
    <r>
      <t>-Rachunek.Koszty utrzymania rodziny</t>
    </r>
    <r>
      <rPr>
        <vertAlign val="subscript"/>
        <sz val="10"/>
        <rFont val="Times New Roman"/>
        <family val="1"/>
      </rPr>
      <t>1</t>
    </r>
  </si>
  <si>
    <r>
      <t>Bilans.Środki pieniężne</t>
    </r>
    <r>
      <rPr>
        <vertAlign val="subscript"/>
        <sz val="10"/>
        <rFont val="Times New Roman"/>
        <family val="1"/>
      </rPr>
      <t>0</t>
    </r>
  </si>
  <si>
    <r>
      <t>Bilans.Środki pieniężne</t>
    </r>
    <r>
      <rPr>
        <vertAlign val="subscript"/>
        <sz val="10"/>
        <rFont val="Times New Roman"/>
        <family val="1"/>
      </rPr>
      <t>1</t>
    </r>
  </si>
  <si>
    <t>Wyliczenie kolejności kwartałów w zależności od nr kwartału w kolumnie F:</t>
  </si>
  <si>
    <t>Wyliczenie kolejności lat do okresów kwartalnych:</t>
  </si>
  <si>
    <t>Wyliczenie kolejności lat dla rocznych okresów prognostycznych</t>
  </si>
  <si>
    <t>Kopia kolejności kwartałów z arkuszu 'Rachunek wyników':</t>
  </si>
  <si>
    <t>Wyliczanie, w której kolumnie jest IV kwartał</t>
  </si>
  <si>
    <t>Określanie adresu (kolumny w której jest IV kw.)</t>
  </si>
  <si>
    <t>w celu odjęcia go od pierwszego rocznego okresu</t>
  </si>
  <si>
    <t>prognostycznego, dla poszcz. pozycji przepływów</t>
  </si>
  <si>
    <t xml:space="preserve">      2) zapasów</t>
  </si>
  <si>
    <t xml:space="preserve">      3) należności </t>
  </si>
  <si>
    <t xml:space="preserve">      4) zobowiązań krótkoterminowych, z wyjątkiem kredytów i pożyczek</t>
  </si>
  <si>
    <t xml:space="preserve">      1) wydatków z tytułu odsetek</t>
  </si>
  <si>
    <t xml:space="preserve">      5) wpływów z tytułu dopłat bezpośrednich</t>
  </si>
  <si>
    <t xml:space="preserve">      6) pozostałych pozycji*</t>
  </si>
  <si>
    <t>Przepływy pieniężne - formuły dla przepływów rocznych*</t>
  </si>
  <si>
    <t xml:space="preserve">* w przypadku przepływów kwartalnych wzory są identyczne z zastosowanymi dla przepływów rocznych z jednym wyjątkiem: </t>
  </si>
  <si>
    <t xml:space="preserve">  dla II, III i IV kwartału niebędącego pierwszym kwartalnym okresem prognostycznym w przypadku gdy we wzorze występuje </t>
  </si>
  <si>
    <t xml:space="preserve">  pozycja z rachunku wyników jest ona dodatkowo pomniejszana o wartość analogicznej pozycji z rachunku wyników </t>
  </si>
  <si>
    <t xml:space="preserve">  z kwartału poprzedzającego.    </t>
  </si>
  <si>
    <r>
      <t>Rachunek.Koszt kredytów (odsetki, prowizje)</t>
    </r>
    <r>
      <rPr>
        <vertAlign val="subscript"/>
        <sz val="10"/>
        <rFont val="Times New Roman"/>
        <family val="1"/>
      </rPr>
      <t>1</t>
    </r>
  </si>
  <si>
    <r>
      <t>-Rachunek.Dopłaty bezpośrednie</t>
    </r>
    <r>
      <rPr>
        <vertAlign val="subscript"/>
        <sz val="10"/>
        <rFont val="Times New Roman"/>
        <family val="1"/>
      </rPr>
      <t>1</t>
    </r>
  </si>
  <si>
    <t>Suma pozycji od 1) do 6)</t>
  </si>
  <si>
    <t>BANK SPÓŁDZIELCZY W ŻAGANIU</t>
  </si>
</sst>
</file>

<file path=xl/styles.xml><?xml version="1.0" encoding="utf-8"?>
<styleSheet xmlns="http://schemas.openxmlformats.org/spreadsheetml/2006/main">
  <numFmts count="7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000000"/>
    <numFmt numFmtId="167" formatCode="&quot;Tak&quot;;&quot;Tak&quot;;&quot;Nie&quot;"/>
    <numFmt numFmtId="168" formatCode="&quot;Prawda&quot;;&quot;Prawda&quot;;&quot;Fałsz&quot;"/>
    <numFmt numFmtId="169" formatCode="&quot;Włączone&quot;;&quot;Włączone&quot;;&quot;Wyłączone&quot;"/>
    <numFmt numFmtId="170" formatCode="0.0"/>
    <numFmt numFmtId="171" formatCode="0.00000000"/>
    <numFmt numFmtId="172" formatCode="0.000"/>
    <numFmt numFmtId="173" formatCode="_-* #,##0.0\ _z_ł_-;\-* #,##0.0\ _z_ł_-;_-* &quot;-&quot;?\ _z_ł_-;_-@_-"/>
    <numFmt numFmtId="174" formatCode="#,##0.0\ &quot;zł&quot;"/>
    <numFmt numFmtId="175" formatCode="#,##0.0_ ;\-#,##0.0\ "/>
    <numFmt numFmtId="176" formatCode="[$€-2]\ #,##0.00_);[Red]\([$€-2]\ #,##0.00\)"/>
    <numFmt numFmtId="177" formatCode="[$-415]d\ mmmm\ yyyy"/>
    <numFmt numFmtId="178" formatCode="#,##0.00_ ;[Red]\-#,##0.00\ "/>
    <numFmt numFmtId="179" formatCode="#,##0&quot;zł&quot;;[Red]\-#,##0&quot;zł&quot;"/>
    <numFmt numFmtId="180" formatCode="#,##0.00&quot;zł&quot;;[Red]\-#,##0.00&quot;zł&quot;"/>
    <numFmt numFmtId="181" formatCode="0.0%"/>
    <numFmt numFmtId="182" formatCode="0.0000%"/>
    <numFmt numFmtId="183" formatCode="0.00_)"/>
    <numFmt numFmtId="184" formatCode="_(&quot;$&quot;* #,##0_);_(&quot;$&quot;* \(#,##0\);_(&quot;$&quot;* &quot;-&quot;_);_(@_)"/>
    <numFmt numFmtId="185" formatCode="_(&quot;$&quot;* #,##0.00_);_(&quot;$&quot;* \(#,##0.00\);_(&quot;$&quot;* &quot;-&quot;??_);_(@_)"/>
    <numFmt numFmtId="186" formatCode="_-* #,##0\ _D_M_-;\-* #,##0\ _D_M_-;_-* &quot;-&quot;\ _D_M_-;_-@_-"/>
    <numFmt numFmtId="187" formatCode="_-* #,##0.00\ _D_M_-;\-* #,##0.00\ _D_M_-;_-* &quot;-&quot;??\ _D_M_-;_-@_-"/>
    <numFmt numFmtId="188" formatCode="#,##0;\-#,##0;&quot;-&quot;"/>
    <numFmt numFmtId="189" formatCode="#,##0.0000;[Red]\(#,##0.0000\)"/>
    <numFmt numFmtId="190" formatCode="#,##0.00\ &quot;F&quot;;\-#,##0.00\ &quot;F&quot;"/>
    <numFmt numFmtId="191" formatCode="0.000%"/>
    <numFmt numFmtId="192" formatCode="#,##0.0"/>
    <numFmt numFmtId="193" formatCode="#,##0.00\ _z_ł"/>
    <numFmt numFmtId="194" formatCode="00\-000"/>
    <numFmt numFmtId="195" formatCode="#,##0.0\ &quot;zł&quot;;[Red]\-#,##0.0\ &quot;zł&quot;"/>
    <numFmt numFmtId="196" formatCode="#,##0.00_ ;\-#,##0.00\ "/>
    <numFmt numFmtId="197" formatCode="#,##0.00\ &quot;zł&quot;"/>
    <numFmt numFmtId="198" formatCode="[$-415]mmmmm;@"/>
    <numFmt numFmtId="199" formatCode="[$-415]d\ mmmm\ yyyy;@"/>
    <numFmt numFmtId="200" formatCode="dd/mm/yy\ h:mm;@"/>
    <numFmt numFmtId="201" formatCode="mmm/yyyy"/>
    <numFmt numFmtId="202" formatCode="[$-415]d/mmm/yyyy;@"/>
    <numFmt numFmtId="203" formatCode="###,000&quot; zł&quot;"/>
    <numFmt numFmtId="204" formatCode="&quot;$&quot;#,##0_);\(&quot;$&quot;#,##0\)"/>
    <numFmt numFmtId="205" formatCode="&quot;$&quot;#,##0_);[Red]\(&quot;$&quot;#,##0\)"/>
    <numFmt numFmtId="206" formatCode="&quot;$&quot;#,##0.00_);\(&quot;$&quot;#,##0.00\)"/>
    <numFmt numFmtId="207" formatCode="&quot;$&quot;#,##0.00_);[Red]\(&quot;$&quot;#,##0.00\)"/>
    <numFmt numFmtId="208" formatCode="_(* #,##0_);_(* \(#,##0\);_(* &quot;-&quot;_);_(@_)"/>
    <numFmt numFmtId="209" formatCode="_(* #,##0.00_);_(* \(#,##0.00\);_(* &quot;-&quot;??_);_(@_)"/>
    <numFmt numFmtId="210" formatCode="m/d"/>
    <numFmt numFmtId="211" formatCode="&quot;$&quot;#,##0.00"/>
    <numFmt numFmtId="212" formatCode="m/d/yyyy;@"/>
    <numFmt numFmtId="213" formatCode="[$-409]dddd\,\ mmmm\ dd\,\ yyyy"/>
    <numFmt numFmtId="214" formatCode="_-* #,##0.0\ &quot;zł&quot;_-;\-* #,##0.0\ &quot;zł&quot;_-;_-* &quot;-&quot;?\ &quot;zł&quot;_-;_-@_-"/>
    <numFmt numFmtId="215" formatCode="#,##0_ ;\-#,##0\ "/>
    <numFmt numFmtId="216" formatCode="yyyy\-mm\-dd"/>
    <numFmt numFmtId="217" formatCode="0_ ;[Red]\-0\ "/>
    <numFmt numFmtId="218" formatCode="d\ mmmm\ yyyy"/>
    <numFmt numFmtId="219" formatCode="d/mm"/>
    <numFmt numFmtId="220" formatCode="d\ mmm\ yy"/>
    <numFmt numFmtId="221" formatCode="#,##0.0\ _z_ł"/>
    <numFmt numFmtId="222" formatCode="_-* #,##0.0\ _z_ł_-;\-* #,##0.0\ _z_ł_-;_-* &quot;-&quot;\ _z_ł_-;_-@_-"/>
    <numFmt numFmtId="223" formatCode="_-* #,##0.00\ _z_ł_-;\-* #,##0.00\ _z_ł_-;_-* &quot;-&quot;\ _z_ł_-;_-@_-"/>
    <numFmt numFmtId="224" formatCode="0.000000"/>
    <numFmt numFmtId="225" formatCode="0.00000"/>
    <numFmt numFmtId="226" formatCode="0.0000"/>
    <numFmt numFmtId="227" formatCode="0.00_ ;[Red]\-0.00\ "/>
  </numFmts>
  <fonts count="71">
    <font>
      <sz val="10"/>
      <name val="Arial CE"/>
      <family val="0"/>
    </font>
    <font>
      <sz val="12"/>
      <name val="Tms Rmn"/>
      <family val="0"/>
    </font>
    <font>
      <sz val="10"/>
      <color indexed="8"/>
      <name val="Arial"/>
      <family val="0"/>
    </font>
    <font>
      <sz val="10"/>
      <name val="Arial"/>
      <family val="0"/>
    </font>
    <font>
      <b/>
      <sz val="10"/>
      <name val="Arial CE"/>
      <family val="0"/>
    </font>
    <font>
      <sz val="8"/>
      <name val="Arial CE"/>
      <family val="0"/>
    </font>
    <font>
      <b/>
      <u val="single"/>
      <sz val="9"/>
      <name val="Helv"/>
      <family val="0"/>
    </font>
    <font>
      <b/>
      <sz val="12"/>
      <name val="Arial"/>
      <family val="0"/>
    </font>
    <font>
      <u val="single"/>
      <sz val="10"/>
      <color indexed="12"/>
      <name val="Arial CE"/>
      <family val="0"/>
    </font>
    <font>
      <b/>
      <sz val="10"/>
      <name val="MS Sans Serif"/>
      <family val="0"/>
    </font>
    <font>
      <sz val="12"/>
      <name val="SwitzerlandCondensed"/>
      <family val="0"/>
    </font>
    <font>
      <sz val="7"/>
      <name val="Small Fonts"/>
      <family val="0"/>
    </font>
    <font>
      <sz val="10"/>
      <name val="Times New Roman CE"/>
      <family val="1"/>
    </font>
    <font>
      <sz val="8"/>
      <name val="Times New Roman"/>
      <family val="0"/>
    </font>
    <font>
      <u val="single"/>
      <sz val="10"/>
      <color indexed="36"/>
      <name val="Arial CE"/>
      <family val="0"/>
    </font>
    <font>
      <b/>
      <sz val="8"/>
      <name val="Arial CE"/>
      <family val="2"/>
    </font>
    <font>
      <i/>
      <sz val="10"/>
      <name val="MS Sans Serif"/>
      <family val="0"/>
    </font>
    <font>
      <b/>
      <sz val="11"/>
      <name val="Arial"/>
      <family val="2"/>
    </font>
    <font>
      <b/>
      <sz val="12"/>
      <name val="Arial CE"/>
      <family val="0"/>
    </font>
    <font>
      <b/>
      <sz val="12"/>
      <color indexed="8"/>
      <name val="Times New Roman"/>
      <family val="1"/>
    </font>
    <font>
      <b/>
      <sz val="12"/>
      <name val="Times New Roman"/>
      <family val="1"/>
    </font>
    <font>
      <i/>
      <sz val="10"/>
      <name val="Arial CE"/>
      <family val="0"/>
    </font>
    <font>
      <b/>
      <sz val="10"/>
      <name val="Times New Roman"/>
      <family val="1"/>
    </font>
    <font>
      <b/>
      <i/>
      <sz val="10"/>
      <name val="Times New Roman"/>
      <family val="1"/>
    </font>
    <font>
      <sz val="10"/>
      <name val="Times New Roman"/>
      <family val="1"/>
    </font>
    <font>
      <sz val="12"/>
      <name val="Times New Roman"/>
      <family val="1"/>
    </font>
    <font>
      <sz val="9"/>
      <name val="Arial"/>
      <family val="2"/>
    </font>
    <font>
      <sz val="10"/>
      <color indexed="57"/>
      <name val="Arial CE"/>
      <family val="0"/>
    </font>
    <font>
      <sz val="10"/>
      <color indexed="21"/>
      <name val="Arial CE"/>
      <family val="0"/>
    </font>
    <font>
      <sz val="8"/>
      <name val="Tahoma"/>
      <family val="2"/>
    </font>
    <font>
      <sz val="12"/>
      <name val="Arial CE"/>
      <family val="2"/>
    </font>
    <font>
      <b/>
      <sz val="11"/>
      <name val="Times New Roman"/>
      <family val="1"/>
    </font>
    <font>
      <vertAlign val="subscript"/>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Segoe UI"/>
      <family val="2"/>
    </font>
    <font>
      <b/>
      <sz val="12"/>
      <color indexed="8"/>
      <name val="Arial CE"/>
      <family val="0"/>
    </font>
    <font>
      <b/>
      <sz val="11"/>
      <color indexed="8"/>
      <name val="Arial CE"/>
      <family val="0"/>
    </font>
    <font>
      <sz val="10"/>
      <color indexed="8"/>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color indexed="63"/>
      </right>
      <top style="hair"/>
      <bottom style="hair"/>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medium"/>
      <right style="medium"/>
      <top style="thin"/>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medium"/>
      <top>
        <color indexed="63"/>
      </top>
      <bottom style="thin"/>
    </border>
    <border>
      <left style="medium"/>
      <right style="medium"/>
      <top style="thin"/>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double"/>
      <top style="medium"/>
      <bottom style="thin"/>
    </border>
    <border>
      <left style="medium"/>
      <right style="medium"/>
      <top style="thin"/>
      <bottom>
        <color indexed="63"/>
      </bottom>
    </border>
    <border>
      <left style="medium"/>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style="medium"/>
      <top style="thin"/>
      <bottom>
        <color indexed="63"/>
      </bottom>
    </border>
    <border>
      <left style="double"/>
      <right style="thin"/>
      <top style="thin"/>
      <bottom style="thin"/>
    </border>
    <border>
      <left>
        <color indexed="63"/>
      </left>
      <right style="double"/>
      <top style="medium"/>
      <bottom style="thin"/>
    </border>
    <border>
      <left style="thin"/>
      <right>
        <color indexed="63"/>
      </right>
      <top>
        <color indexed="63"/>
      </top>
      <bottom style="medium"/>
    </border>
    <border>
      <left>
        <color indexed="63"/>
      </left>
      <right style="thin"/>
      <top>
        <color indexed="63"/>
      </top>
      <bottom style="medium"/>
    </border>
    <border>
      <left style="double"/>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medium"/>
      <bottom style="thin"/>
    </border>
    <border>
      <left>
        <color indexed="63"/>
      </left>
      <right>
        <color indexed="63"/>
      </right>
      <top style="thin"/>
      <bottom style="medium"/>
    </border>
  </borders>
  <cellStyleXfs count="108">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1" fillId="0" borderId="0" applyNumberFormat="0" applyFill="0" applyBorder="0" applyAlignment="0" applyProtection="0"/>
    <xf numFmtId="188" fontId="2" fillId="0" borderId="0" applyFill="0" applyBorder="0" applyAlignment="0">
      <protection/>
    </xf>
    <xf numFmtId="0" fontId="56" fillId="26" borderId="1" applyNumberFormat="0" applyAlignment="0" applyProtection="0"/>
    <xf numFmtId="0" fontId="57" fillId="27" borderId="2" applyNumberFormat="0" applyAlignment="0" applyProtection="0"/>
    <xf numFmtId="186" fontId="3" fillId="0" borderId="0" applyFont="0" applyFill="0" applyBorder="0" applyAlignment="0" applyProtection="0"/>
    <xf numFmtId="187" fontId="3" fillId="0" borderId="0" applyFont="0" applyFill="0" applyBorder="0" applyAlignment="0" applyProtection="0"/>
    <xf numFmtId="0" fontId="5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3" applyNumberFormat="0" applyAlignment="0">
      <protection locked="0"/>
    </xf>
    <xf numFmtId="0" fontId="4" fillId="0" borderId="4" applyNumberFormat="0" applyAlignment="0">
      <protection locked="0"/>
    </xf>
    <xf numFmtId="0" fontId="4" fillId="0" borderId="0" applyNumberFormat="0" applyAlignment="0">
      <protection locked="0"/>
    </xf>
    <xf numFmtId="0" fontId="4" fillId="0" borderId="5" applyNumberFormat="0" applyAlignment="0">
      <protection locked="0"/>
    </xf>
    <xf numFmtId="0" fontId="5" fillId="29" borderId="6" applyAlignment="0">
      <protection hidden="1"/>
    </xf>
    <xf numFmtId="0" fontId="5" fillId="29" borderId="7" applyAlignment="0">
      <protection hidden="1"/>
    </xf>
    <xf numFmtId="0" fontId="5" fillId="29" borderId="8" applyAlignment="0">
      <protection hidden="1"/>
    </xf>
    <xf numFmtId="0" fontId="5" fillId="29" borderId="3" applyAlignment="0">
      <protection hidden="1"/>
    </xf>
    <xf numFmtId="0" fontId="5" fillId="29" borderId="0" applyAlignment="0">
      <protection hidden="1"/>
    </xf>
    <xf numFmtId="0" fontId="5" fillId="29" borderId="9" applyAlignment="0">
      <protection hidden="1"/>
    </xf>
    <xf numFmtId="0" fontId="5" fillId="29" borderId="5">
      <alignment horizontal="left"/>
      <protection hidden="1"/>
    </xf>
    <xf numFmtId="0" fontId="6" fillId="1" borderId="0">
      <alignment horizontal="center" vertical="center"/>
      <protection/>
    </xf>
    <xf numFmtId="0" fontId="7" fillId="0" borderId="10" applyNumberFormat="0" applyAlignment="0" applyProtection="0"/>
    <xf numFmtId="0" fontId="7" fillId="0" borderId="11">
      <alignment horizontal="left" vertical="center"/>
      <protection/>
    </xf>
    <xf numFmtId="0" fontId="8" fillId="0" borderId="0" applyNumberFormat="0" applyFill="0" applyBorder="0" applyAlignment="0" applyProtection="0"/>
    <xf numFmtId="0" fontId="59" fillId="0" borderId="12" applyNumberFormat="0" applyFill="0" applyAlignment="0" applyProtection="0"/>
    <xf numFmtId="0" fontId="60" fillId="30" borderId="13" applyNumberFormat="0" applyAlignment="0" applyProtection="0"/>
    <xf numFmtId="190" fontId="10" fillId="0" borderId="0" applyFont="0" applyFill="0" applyBorder="0" applyAlignment="0" applyProtection="0"/>
    <xf numFmtId="189" fontId="0" fillId="0" borderId="0" applyFont="0" applyFill="0" applyBorder="0" applyAlignment="0" applyProtection="0"/>
    <xf numFmtId="0" fontId="61" fillId="0" borderId="14" applyNumberFormat="0" applyFill="0" applyAlignment="0" applyProtection="0"/>
    <xf numFmtId="0" fontId="62" fillId="0" borderId="15" applyNumberFormat="0" applyFill="0" applyAlignment="0" applyProtection="0"/>
    <xf numFmtId="0" fontId="63" fillId="0" borderId="16" applyNumberFormat="0" applyFill="0" applyAlignment="0" applyProtection="0"/>
    <xf numFmtId="0" fontId="63" fillId="0" borderId="0" applyNumberFormat="0" applyFill="0" applyBorder="0" applyAlignment="0" applyProtection="0"/>
    <xf numFmtId="0" fontId="64" fillId="31" borderId="0" applyNumberFormat="0" applyBorder="0" applyAlignment="0" applyProtection="0"/>
    <xf numFmtId="37" fontId="11" fillId="0" borderId="0">
      <alignment/>
      <protection/>
    </xf>
    <xf numFmtId="0" fontId="12" fillId="0" borderId="0">
      <alignment horizontal="center"/>
      <protection/>
    </xf>
    <xf numFmtId="39" fontId="10" fillId="0" borderId="0">
      <alignment/>
      <protection/>
    </xf>
    <xf numFmtId="39" fontId="10" fillId="0" borderId="0">
      <alignment/>
      <protection/>
    </xf>
    <xf numFmtId="39" fontId="10" fillId="0" borderId="0">
      <alignment/>
      <protection/>
    </xf>
    <xf numFmtId="39" fontId="10" fillId="0" borderId="0">
      <alignment/>
      <protection/>
    </xf>
    <xf numFmtId="39" fontId="10" fillId="0" borderId="0">
      <alignment/>
      <protection/>
    </xf>
    <xf numFmtId="39" fontId="10" fillId="0" borderId="0">
      <alignment/>
      <protection/>
    </xf>
    <xf numFmtId="182" fontId="3" fillId="0" borderId="0">
      <alignment/>
      <protection/>
    </xf>
    <xf numFmtId="0" fontId="13" fillId="0" borderId="0">
      <alignment/>
      <protection/>
    </xf>
    <xf numFmtId="0" fontId="65" fillId="27"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17">
      <alignment horizontal="right" vertical="top"/>
      <protection/>
    </xf>
    <xf numFmtId="0" fontId="5" fillId="0" borderId="0">
      <alignment/>
      <protection/>
    </xf>
    <xf numFmtId="0" fontId="9" fillId="0" borderId="0" applyNumberFormat="0" applyFill="0" applyBorder="0" applyAlignment="0" applyProtection="0"/>
    <xf numFmtId="0" fontId="3" fillId="0" borderId="0">
      <alignment/>
      <protection/>
    </xf>
    <xf numFmtId="0" fontId="66" fillId="0" borderId="1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2" borderId="19" applyNumberFormat="0" applyFont="0" applyAlignment="0" applyProtection="0"/>
    <xf numFmtId="184" fontId="3" fillId="0" borderId="0" applyFont="0" applyFill="0" applyBorder="0" applyAlignment="0" applyProtection="0"/>
    <xf numFmtId="185"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9" borderId="6" applyAlignment="0">
      <protection hidden="1"/>
    </xf>
    <xf numFmtId="0" fontId="5" fillId="29" borderId="20" applyAlignment="0">
      <protection hidden="1"/>
    </xf>
    <xf numFmtId="0" fontId="5" fillId="29" borderId="7" applyAlignment="0">
      <protection hidden="1"/>
    </xf>
    <xf numFmtId="0" fontId="5" fillId="29" borderId="8" applyAlignment="0">
      <protection hidden="1"/>
    </xf>
    <xf numFmtId="0" fontId="5" fillId="29" borderId="3" applyAlignment="0">
      <protection hidden="1"/>
    </xf>
    <xf numFmtId="0" fontId="5" fillId="29" borderId="0" applyAlignment="0">
      <protection hidden="1"/>
    </xf>
    <xf numFmtId="0" fontId="5" fillId="29" borderId="9" applyAlignment="0">
      <protection hidden="1"/>
    </xf>
    <xf numFmtId="0" fontId="5" fillId="29" borderId="21" applyAlignment="0">
      <protection hidden="1"/>
    </xf>
    <xf numFmtId="0" fontId="5" fillId="29" borderId="22" applyAlignment="0">
      <protection hidden="1"/>
    </xf>
    <xf numFmtId="0" fontId="70" fillId="33" borderId="0" applyNumberFormat="0" applyBorder="0" applyAlignment="0" applyProtection="0"/>
  </cellStyleXfs>
  <cellXfs count="221">
    <xf numFmtId="0" fontId="0" fillId="0" borderId="0" xfId="0" applyAlignment="1">
      <alignment/>
    </xf>
    <xf numFmtId="0" fontId="21" fillId="0" borderId="0" xfId="0" applyFont="1" applyBorder="1" applyAlignment="1" applyProtection="1">
      <alignment horizontal="right"/>
      <protection hidden="1"/>
    </xf>
    <xf numFmtId="0" fontId="21" fillId="0" borderId="0" xfId="0" applyFont="1" applyAlignment="1" applyProtection="1">
      <alignment horizontal="right" vertical="top"/>
      <protection hidden="1"/>
    </xf>
    <xf numFmtId="0" fontId="19" fillId="0" borderId="0" xfId="0" applyFont="1" applyBorder="1" applyAlignment="1" applyProtection="1">
      <alignment horizontal="left"/>
      <protection hidden="1"/>
    </xf>
    <xf numFmtId="0" fontId="23" fillId="0" borderId="0" xfId="0" applyFont="1" applyBorder="1" applyAlignment="1" applyProtection="1">
      <alignment horizontal="right" vertical="center"/>
      <protection hidden="1"/>
    </xf>
    <xf numFmtId="0" fontId="4" fillId="0" borderId="0" xfId="0" applyFont="1" applyAlignment="1" applyProtection="1">
      <alignment/>
      <protection hidden="1"/>
    </xf>
    <xf numFmtId="0" fontId="22" fillId="34" borderId="23" xfId="0" applyFont="1" applyFill="1" applyBorder="1" applyAlignment="1" applyProtection="1">
      <alignment horizontal="center" vertical="center"/>
      <protection hidden="1"/>
    </xf>
    <xf numFmtId="0" fontId="22" fillId="34" borderId="23" xfId="0" applyFont="1" applyFill="1" applyBorder="1" applyAlignment="1" applyProtection="1">
      <alignment/>
      <protection hidden="1"/>
    </xf>
    <xf numFmtId="3" fontId="24" fillId="0" borderId="24" xfId="0" applyNumberFormat="1" applyFont="1" applyFill="1" applyBorder="1" applyAlignment="1" applyProtection="1">
      <alignment horizontal="right" vertical="center"/>
      <protection locked="0"/>
    </xf>
    <xf numFmtId="3" fontId="24" fillId="0" borderId="25" xfId="0" applyNumberFormat="1" applyFont="1" applyFill="1" applyBorder="1" applyAlignment="1" applyProtection="1">
      <alignment horizontal="right" vertical="center"/>
      <protection locked="0"/>
    </xf>
    <xf numFmtId="3" fontId="24" fillId="0" borderId="26" xfId="0" applyNumberFormat="1" applyFont="1" applyFill="1" applyBorder="1" applyAlignment="1" applyProtection="1">
      <alignment horizontal="right" vertical="center"/>
      <protection locked="0"/>
    </xf>
    <xf numFmtId="3" fontId="24" fillId="0" borderId="27" xfId="0" applyNumberFormat="1" applyFont="1" applyFill="1" applyBorder="1" applyAlignment="1" applyProtection="1">
      <alignment horizontal="right" vertical="center"/>
      <protection locked="0"/>
    </xf>
    <xf numFmtId="3" fontId="24" fillId="0" borderId="28" xfId="0" applyNumberFormat="1" applyFont="1" applyFill="1" applyBorder="1" applyAlignment="1" applyProtection="1">
      <alignment horizontal="right" vertical="center"/>
      <protection locked="0"/>
    </xf>
    <xf numFmtId="3" fontId="22" fillId="34" borderId="29" xfId="0" applyNumberFormat="1" applyFont="1" applyFill="1" applyBorder="1" applyAlignment="1" applyProtection="1">
      <alignment horizontal="right" vertical="center"/>
      <protection hidden="1"/>
    </xf>
    <xf numFmtId="3" fontId="22" fillId="34" borderId="30" xfId="0" applyNumberFormat="1" applyFont="1" applyFill="1" applyBorder="1" applyAlignment="1" applyProtection="1">
      <alignment horizontal="right" vertical="center"/>
      <protection hidden="1"/>
    </xf>
    <xf numFmtId="3" fontId="22" fillId="34" borderId="31" xfId="0" applyNumberFormat="1" applyFont="1" applyFill="1" applyBorder="1" applyAlignment="1" applyProtection="1">
      <alignment horizontal="right" vertical="center"/>
      <protection hidden="1"/>
    </xf>
    <xf numFmtId="3" fontId="22" fillId="34" borderId="32" xfId="0" applyNumberFormat="1" applyFont="1" applyFill="1" applyBorder="1" applyAlignment="1" applyProtection="1">
      <alignment horizontal="right" vertical="center"/>
      <protection hidden="1"/>
    </xf>
    <xf numFmtId="3" fontId="22" fillId="34" borderId="33" xfId="0" applyNumberFormat="1" applyFont="1" applyFill="1" applyBorder="1" applyAlignment="1" applyProtection="1">
      <alignment horizontal="right" vertical="center"/>
      <protection hidden="1"/>
    </xf>
    <xf numFmtId="3" fontId="22" fillId="34" borderId="24" xfId="0" applyNumberFormat="1" applyFont="1" applyFill="1" applyBorder="1" applyAlignment="1" applyProtection="1">
      <alignment horizontal="right" vertical="center"/>
      <protection hidden="1"/>
    </xf>
    <xf numFmtId="3" fontId="22" fillId="34" borderId="25" xfId="0" applyNumberFormat="1" applyFont="1" applyFill="1" applyBorder="1" applyAlignment="1" applyProtection="1">
      <alignment horizontal="right" vertical="center"/>
      <protection hidden="1"/>
    </xf>
    <xf numFmtId="3" fontId="22" fillId="34" borderId="26" xfId="0" applyNumberFormat="1" applyFont="1" applyFill="1" applyBorder="1" applyAlignment="1" applyProtection="1">
      <alignment horizontal="right" vertical="center"/>
      <protection hidden="1"/>
    </xf>
    <xf numFmtId="3" fontId="22" fillId="34" borderId="27" xfId="0" applyNumberFormat="1" applyFont="1" applyFill="1" applyBorder="1" applyAlignment="1" applyProtection="1">
      <alignment horizontal="right" vertical="center"/>
      <protection hidden="1"/>
    </xf>
    <xf numFmtId="3" fontId="22" fillId="34" borderId="28" xfId="0" applyNumberFormat="1" applyFont="1" applyFill="1" applyBorder="1" applyAlignment="1" applyProtection="1">
      <alignment horizontal="right" vertical="center"/>
      <protection hidden="1"/>
    </xf>
    <xf numFmtId="3" fontId="22" fillId="0" borderId="24" xfId="0" applyNumberFormat="1" applyFont="1" applyFill="1" applyBorder="1" applyAlignment="1" applyProtection="1">
      <alignment horizontal="right" vertical="center"/>
      <protection locked="0"/>
    </xf>
    <xf numFmtId="3" fontId="22" fillId="0" borderId="25" xfId="0" applyNumberFormat="1" applyFont="1" applyFill="1" applyBorder="1" applyAlignment="1" applyProtection="1">
      <alignment horizontal="right" vertical="center"/>
      <protection locked="0"/>
    </xf>
    <xf numFmtId="3" fontId="22" fillId="0" borderId="26" xfId="0" applyNumberFormat="1" applyFont="1" applyFill="1" applyBorder="1" applyAlignment="1" applyProtection="1">
      <alignment horizontal="right" vertical="center"/>
      <protection locked="0"/>
    </xf>
    <xf numFmtId="3" fontId="22" fillId="0" borderId="27" xfId="0" applyNumberFormat="1" applyFont="1" applyFill="1" applyBorder="1" applyAlignment="1" applyProtection="1">
      <alignment horizontal="right" vertical="center"/>
      <protection locked="0"/>
    </xf>
    <xf numFmtId="3" fontId="22" fillId="0" borderId="28" xfId="0" applyNumberFormat="1" applyFont="1" applyFill="1" applyBorder="1" applyAlignment="1" applyProtection="1">
      <alignment horizontal="right" vertical="center"/>
      <protection locked="0"/>
    </xf>
    <xf numFmtId="3" fontId="24" fillId="0" borderId="34" xfId="0" applyNumberFormat="1" applyFont="1" applyBorder="1" applyAlignment="1" applyProtection="1">
      <alignment horizontal="right" vertical="center"/>
      <protection locked="0"/>
    </xf>
    <xf numFmtId="3" fontId="24" fillId="0" borderId="35" xfId="0" applyNumberFormat="1" applyFont="1" applyBorder="1" applyAlignment="1" applyProtection="1">
      <alignment horizontal="right" vertical="center"/>
      <protection locked="0"/>
    </xf>
    <xf numFmtId="3" fontId="24" fillId="0" borderId="36" xfId="0" applyNumberFormat="1" applyFont="1" applyBorder="1" applyAlignment="1" applyProtection="1">
      <alignment horizontal="right" vertical="center"/>
      <protection locked="0"/>
    </xf>
    <xf numFmtId="3" fontId="24" fillId="0" borderId="37" xfId="0" applyNumberFormat="1" applyFont="1" applyBorder="1" applyAlignment="1" applyProtection="1">
      <alignment horizontal="right" vertical="center"/>
      <protection locked="0"/>
    </xf>
    <xf numFmtId="3" fontId="24" fillId="0" borderId="38" xfId="0" applyNumberFormat="1" applyFont="1" applyBorder="1" applyAlignment="1" applyProtection="1">
      <alignment horizontal="right" vertical="center"/>
      <protection locked="0"/>
    </xf>
    <xf numFmtId="0" fontId="0" fillId="0" borderId="0" xfId="0" applyAlignment="1" applyProtection="1">
      <alignment/>
      <protection hidden="1"/>
    </xf>
    <xf numFmtId="0" fontId="20" fillId="0" borderId="39" xfId="0" applyFont="1" applyFill="1" applyBorder="1" applyAlignment="1" applyProtection="1">
      <alignment horizontal="center" vertical="center" wrapText="1"/>
      <protection hidden="1"/>
    </xf>
    <xf numFmtId="0" fontId="4" fillId="0" borderId="0" xfId="0" applyFont="1" applyFill="1" applyAlignment="1" applyProtection="1">
      <alignment/>
      <protection hidden="1"/>
    </xf>
    <xf numFmtId="0" fontId="22" fillId="34" borderId="40" xfId="0" applyFont="1" applyFill="1" applyBorder="1" applyAlignment="1" applyProtection="1">
      <alignment horizontal="left" vertical="center" wrapText="1"/>
      <protection hidden="1"/>
    </xf>
    <xf numFmtId="0" fontId="24" fillId="0" borderId="23" xfId="0" applyFont="1" applyFill="1" applyBorder="1" applyAlignment="1" applyProtection="1">
      <alignment horizontal="left" vertical="center" wrapText="1"/>
      <protection hidden="1"/>
    </xf>
    <xf numFmtId="3" fontId="24" fillId="0" borderId="24" xfId="0" applyNumberFormat="1" applyFont="1" applyFill="1" applyBorder="1" applyAlignment="1" applyProtection="1">
      <alignment horizontal="right" vertical="center"/>
      <protection hidden="1"/>
    </xf>
    <xf numFmtId="3" fontId="24" fillId="0" borderId="25" xfId="0" applyNumberFormat="1" applyFont="1" applyFill="1" applyBorder="1" applyAlignment="1" applyProtection="1">
      <alignment horizontal="right" vertical="center"/>
      <protection hidden="1"/>
    </xf>
    <xf numFmtId="3" fontId="24" fillId="0" borderId="26" xfId="0" applyNumberFormat="1" applyFont="1" applyFill="1" applyBorder="1" applyAlignment="1" applyProtection="1">
      <alignment horizontal="right" vertical="center"/>
      <protection hidden="1"/>
    </xf>
    <xf numFmtId="3" fontId="24" fillId="0" borderId="28" xfId="0" applyNumberFormat="1" applyFont="1" applyFill="1" applyBorder="1" applyAlignment="1" applyProtection="1">
      <alignment horizontal="right" vertical="center"/>
      <protection hidden="1"/>
    </xf>
    <xf numFmtId="0" fontId="0" fillId="0" borderId="0" xfId="0" applyFill="1" applyAlignment="1" applyProtection="1">
      <alignment/>
      <protection hidden="1"/>
    </xf>
    <xf numFmtId="0" fontId="22" fillId="34" borderId="23" xfId="0" applyFont="1" applyFill="1" applyBorder="1" applyAlignment="1" applyProtection="1">
      <alignment horizontal="left" vertical="center" wrapText="1"/>
      <protection hidden="1"/>
    </xf>
    <xf numFmtId="0" fontId="22" fillId="34" borderId="41" xfId="0" applyFont="1" applyFill="1" applyBorder="1" applyAlignment="1" applyProtection="1">
      <alignment horizontal="left" vertical="center" wrapText="1"/>
      <protection hidden="1"/>
    </xf>
    <xf numFmtId="3" fontId="22" fillId="34" borderId="34" xfId="0" applyNumberFormat="1" applyFont="1" applyFill="1" applyBorder="1" applyAlignment="1" applyProtection="1">
      <alignment horizontal="right" vertical="center"/>
      <protection hidden="1"/>
    </xf>
    <xf numFmtId="3" fontId="22" fillId="34" borderId="35" xfId="0" applyNumberFormat="1" applyFont="1" applyFill="1" applyBorder="1" applyAlignment="1" applyProtection="1">
      <alignment horizontal="right" vertical="center"/>
      <protection hidden="1"/>
    </xf>
    <xf numFmtId="3" fontId="22" fillId="34" borderId="36" xfId="0" applyNumberFormat="1" applyFont="1" applyFill="1" applyBorder="1" applyAlignment="1" applyProtection="1">
      <alignment horizontal="right" vertical="center"/>
      <protection hidden="1"/>
    </xf>
    <xf numFmtId="3" fontId="22" fillId="34" borderId="37" xfId="0" applyNumberFormat="1" applyFont="1" applyFill="1" applyBorder="1" applyAlignment="1" applyProtection="1">
      <alignment horizontal="right" vertical="center"/>
      <protection hidden="1"/>
    </xf>
    <xf numFmtId="3" fontId="22" fillId="34" borderId="38" xfId="0" applyNumberFormat="1" applyFont="1" applyFill="1" applyBorder="1" applyAlignment="1" applyProtection="1">
      <alignment horizontal="right" vertical="center"/>
      <protection hidden="1"/>
    </xf>
    <xf numFmtId="0" fontId="0" fillId="0" borderId="42" xfId="0" applyFill="1" applyBorder="1" applyAlignment="1" applyProtection="1">
      <alignment/>
      <protection hidden="1"/>
    </xf>
    <xf numFmtId="0" fontId="0" fillId="0" borderId="0" xfId="0" applyBorder="1" applyAlignment="1" applyProtection="1">
      <alignment/>
      <protection hidden="1"/>
    </xf>
    <xf numFmtId="0" fontId="17" fillId="0" borderId="0" xfId="0" applyFont="1" applyBorder="1" applyAlignment="1" applyProtection="1">
      <alignment/>
      <protection hidden="1"/>
    </xf>
    <xf numFmtId="0" fontId="3" fillId="0" borderId="0" xfId="0" applyFont="1" applyAlignment="1" applyProtection="1">
      <alignment/>
      <protection hidden="1"/>
    </xf>
    <xf numFmtId="0" fontId="20" fillId="0" borderId="43" xfId="0" applyFont="1" applyBorder="1" applyAlignment="1" applyProtection="1">
      <alignment horizontal="left" vertical="center"/>
      <protection hidden="1"/>
    </xf>
    <xf numFmtId="0" fontId="20" fillId="34" borderId="44" xfId="0" applyFont="1" applyFill="1" applyBorder="1" applyAlignment="1" applyProtection="1">
      <alignment horizontal="center" vertical="center" wrapText="1"/>
      <protection hidden="1"/>
    </xf>
    <xf numFmtId="0" fontId="22" fillId="34" borderId="44"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2" fillId="34" borderId="40" xfId="0" applyFont="1" applyFill="1" applyBorder="1" applyAlignment="1" applyProtection="1">
      <alignment horizontal="center" vertical="center" wrapText="1"/>
      <protection hidden="1"/>
    </xf>
    <xf numFmtId="0" fontId="24" fillId="0" borderId="23" xfId="0" applyFont="1" applyBorder="1" applyAlignment="1" applyProtection="1">
      <alignment/>
      <protection hidden="1"/>
    </xf>
    <xf numFmtId="0" fontId="24" fillId="0" borderId="23" xfId="0" applyFont="1" applyBorder="1" applyAlignment="1" applyProtection="1">
      <alignment horizontal="left"/>
      <protection hidden="1"/>
    </xf>
    <xf numFmtId="0" fontId="22" fillId="34" borderId="23" xfId="0" applyFont="1" applyFill="1" applyBorder="1" applyAlignment="1" applyProtection="1">
      <alignment horizontal="left" vertical="center"/>
      <protection hidden="1"/>
    </xf>
    <xf numFmtId="0" fontId="24" fillId="0" borderId="23" xfId="0" applyFont="1" applyFill="1" applyBorder="1" applyAlignment="1" applyProtection="1">
      <alignment/>
      <protection hidden="1"/>
    </xf>
    <xf numFmtId="0" fontId="22" fillId="0" borderId="23" xfId="0" applyFont="1" applyBorder="1" applyAlignment="1" applyProtection="1">
      <alignment horizontal="left"/>
      <protection hidden="1"/>
    </xf>
    <xf numFmtId="0" fontId="24" fillId="0" borderId="41" xfId="0" applyFont="1" applyBorder="1" applyAlignment="1" applyProtection="1">
      <alignment wrapText="1"/>
      <protection hidden="1"/>
    </xf>
    <xf numFmtId="0" fontId="24" fillId="0" borderId="0" xfId="0" applyFont="1" applyBorder="1" applyAlignment="1" applyProtection="1">
      <alignment/>
      <protection hidden="1"/>
    </xf>
    <xf numFmtId="4" fontId="24" fillId="0" borderId="0" xfId="0" applyNumberFormat="1" applyFont="1" applyBorder="1" applyAlignment="1" applyProtection="1">
      <alignment horizontal="right" vertical="center"/>
      <protection hidden="1"/>
    </xf>
    <xf numFmtId="0" fontId="20" fillId="0" borderId="0" xfId="0" applyFont="1" applyBorder="1" applyAlignment="1" applyProtection="1">
      <alignment horizontal="left" vertical="center"/>
      <protection hidden="1"/>
    </xf>
    <xf numFmtId="0" fontId="24" fillId="0" borderId="0" xfId="0" applyFont="1" applyAlignment="1" applyProtection="1">
      <alignment/>
      <protection hidden="1"/>
    </xf>
    <xf numFmtId="0" fontId="22" fillId="34" borderId="45" xfId="0" applyFont="1" applyFill="1" applyBorder="1" applyAlignment="1" applyProtection="1">
      <alignment horizontal="center" vertical="center"/>
      <protection hidden="1"/>
    </xf>
    <xf numFmtId="0" fontId="19" fillId="0" borderId="0" xfId="0" applyFont="1" applyBorder="1" applyAlignment="1" applyProtection="1">
      <alignment horizontal="right"/>
      <protection hidden="1"/>
    </xf>
    <xf numFmtId="0" fontId="0" fillId="0" borderId="0" xfId="0" applyFont="1" applyAlignment="1" applyProtection="1">
      <alignment/>
      <protection hidden="1"/>
    </xf>
    <xf numFmtId="0" fontId="27" fillId="0" borderId="0" xfId="0" applyFont="1" applyAlignment="1" applyProtection="1">
      <alignment/>
      <protection hidden="1"/>
    </xf>
    <xf numFmtId="0" fontId="0" fillId="0" borderId="0" xfId="0"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0" fillId="0" borderId="0" xfId="0" applyFont="1" applyAlignment="1" applyProtection="1">
      <alignment/>
      <protection locked="0"/>
    </xf>
    <xf numFmtId="0" fontId="25" fillId="0" borderId="0" xfId="0" applyFont="1" applyAlignment="1" applyProtection="1">
      <alignment/>
      <protection hidden="1"/>
    </xf>
    <xf numFmtId="0" fontId="20" fillId="0" borderId="0" xfId="0" applyFont="1" applyAlignment="1" applyProtection="1">
      <alignment/>
      <protection hidden="1"/>
    </xf>
    <xf numFmtId="0" fontId="28" fillId="0" borderId="0" xfId="0" applyFont="1" applyAlignment="1" applyProtection="1">
      <alignment/>
      <protection hidden="1"/>
    </xf>
    <xf numFmtId="49" fontId="0" fillId="0" borderId="0" xfId="0" applyNumberFormat="1" applyFont="1" applyAlignment="1" applyProtection="1">
      <alignment/>
      <protection hidden="1"/>
    </xf>
    <xf numFmtId="0" fontId="20" fillId="34" borderId="46" xfId="0" applyFont="1" applyFill="1" applyBorder="1" applyAlignment="1" applyProtection="1">
      <alignment/>
      <protection hidden="1"/>
    </xf>
    <xf numFmtId="0" fontId="0" fillId="34" borderId="42" xfId="0" applyFill="1" applyBorder="1" applyAlignment="1" applyProtection="1">
      <alignment/>
      <protection hidden="1"/>
    </xf>
    <xf numFmtId="0" fontId="0" fillId="34" borderId="0" xfId="0" applyFill="1" applyBorder="1" applyAlignment="1" applyProtection="1">
      <alignment/>
      <protection hidden="1"/>
    </xf>
    <xf numFmtId="0" fontId="20" fillId="34" borderId="0" xfId="0" applyFont="1" applyFill="1" applyBorder="1" applyAlignment="1" applyProtection="1">
      <alignment horizontal="right"/>
      <protection hidden="1"/>
    </xf>
    <xf numFmtId="0" fontId="0" fillId="34" borderId="47" xfId="0" applyFill="1" applyBorder="1" applyAlignment="1" applyProtection="1">
      <alignment/>
      <protection hidden="1"/>
    </xf>
    <xf numFmtId="0" fontId="0" fillId="34" borderId="39" xfId="0" applyFill="1" applyBorder="1" applyAlignment="1" applyProtection="1">
      <alignment/>
      <protection hidden="1"/>
    </xf>
    <xf numFmtId="0" fontId="0" fillId="34" borderId="46" xfId="0" applyFill="1" applyBorder="1" applyAlignment="1" applyProtection="1">
      <alignment/>
      <protection hidden="1"/>
    </xf>
    <xf numFmtId="0" fontId="0" fillId="34" borderId="48" xfId="0" applyFill="1" applyBorder="1" applyAlignment="1" applyProtection="1">
      <alignment/>
      <protection hidden="1"/>
    </xf>
    <xf numFmtId="0" fontId="20" fillId="34" borderId="49" xfId="0" applyFont="1" applyFill="1" applyBorder="1" applyAlignment="1" applyProtection="1">
      <alignment/>
      <protection hidden="1"/>
    </xf>
    <xf numFmtId="0" fontId="0" fillId="34" borderId="50" xfId="0" applyFill="1" applyBorder="1" applyAlignment="1" applyProtection="1">
      <alignment/>
      <protection hidden="1"/>
    </xf>
    <xf numFmtId="0" fontId="20" fillId="34" borderId="47" xfId="0" applyFont="1" applyFill="1" applyBorder="1" applyAlignment="1" applyProtection="1">
      <alignment/>
      <protection hidden="1"/>
    </xf>
    <xf numFmtId="0" fontId="0" fillId="34" borderId="51" xfId="0" applyFill="1" applyBorder="1" applyAlignment="1" applyProtection="1">
      <alignment/>
      <protection hidden="1"/>
    </xf>
    <xf numFmtId="0" fontId="0" fillId="34" borderId="49" xfId="0" applyFill="1" applyBorder="1" applyAlignment="1" applyProtection="1">
      <alignment/>
      <protection hidden="1"/>
    </xf>
    <xf numFmtId="0" fontId="22" fillId="34" borderId="52" xfId="0" applyFont="1" applyFill="1" applyBorder="1" applyAlignment="1" applyProtection="1">
      <alignment horizontal="center" vertical="center" wrapText="1"/>
      <protection hidden="1"/>
    </xf>
    <xf numFmtId="0" fontId="24" fillId="0" borderId="53" xfId="0" applyFont="1" applyBorder="1" applyAlignment="1" applyProtection="1">
      <alignment/>
      <protection hidden="1"/>
    </xf>
    <xf numFmtId="3" fontId="24" fillId="0" borderId="54" xfId="0" applyNumberFormat="1" applyFont="1" applyFill="1" applyBorder="1" applyAlignment="1" applyProtection="1">
      <alignment horizontal="right" vertical="center"/>
      <protection locked="0"/>
    </xf>
    <xf numFmtId="3" fontId="24" fillId="0" borderId="44" xfId="0" applyNumberFormat="1" applyFont="1" applyFill="1" applyBorder="1" applyAlignment="1" applyProtection="1">
      <alignment horizontal="right" vertical="center"/>
      <protection locked="0"/>
    </xf>
    <xf numFmtId="3" fontId="24" fillId="0" borderId="55" xfId="0" applyNumberFormat="1" applyFont="1" applyFill="1" applyBorder="1" applyAlignment="1" applyProtection="1">
      <alignment horizontal="right" vertical="center"/>
      <protection locked="0"/>
    </xf>
    <xf numFmtId="3" fontId="24" fillId="0" borderId="56" xfId="0" applyNumberFormat="1" applyFont="1" applyFill="1" applyBorder="1" applyAlignment="1" applyProtection="1">
      <alignment horizontal="right" vertical="center"/>
      <protection locked="0"/>
    </xf>
    <xf numFmtId="3" fontId="24" fillId="0" borderId="57" xfId="0" applyNumberFormat="1" applyFont="1" applyFill="1" applyBorder="1" applyAlignment="1" applyProtection="1">
      <alignment horizontal="right" vertical="center"/>
      <protection locked="0"/>
    </xf>
    <xf numFmtId="3" fontId="22" fillId="34" borderId="58" xfId="0" applyNumberFormat="1" applyFont="1" applyFill="1" applyBorder="1" applyAlignment="1" applyProtection="1">
      <alignment horizontal="right" vertical="center"/>
      <protection hidden="1"/>
    </xf>
    <xf numFmtId="0" fontId="18" fillId="0" borderId="0" xfId="0" applyFont="1" applyBorder="1" applyAlignment="1" applyProtection="1">
      <alignment/>
      <protection hidden="1"/>
    </xf>
    <xf numFmtId="0" fontId="21" fillId="0" borderId="0" xfId="0" applyFont="1" applyAlignment="1" applyProtection="1">
      <alignment horizontal="right"/>
      <protection hidden="1"/>
    </xf>
    <xf numFmtId="0" fontId="22" fillId="34" borderId="59"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8" fillId="0" borderId="0" xfId="0" applyFont="1" applyAlignment="1" applyProtection="1">
      <alignment/>
      <protection hidden="1"/>
    </xf>
    <xf numFmtId="0" fontId="26" fillId="0" borderId="0" xfId="0" applyFont="1" applyBorder="1" applyAlignment="1" applyProtection="1">
      <alignment horizontal="left" vertical="center" wrapText="1"/>
      <protection hidden="1"/>
    </xf>
    <xf numFmtId="0" fontId="22" fillId="34" borderId="35" xfId="0" applyFont="1" applyFill="1" applyBorder="1" applyAlignment="1" applyProtection="1">
      <alignment horizontal="center" vertical="center"/>
      <protection hidden="1"/>
    </xf>
    <xf numFmtId="0" fontId="0" fillId="0" borderId="60" xfId="0" applyBorder="1" applyAlignment="1" applyProtection="1">
      <alignment/>
      <protection hidden="1"/>
    </xf>
    <xf numFmtId="0" fontId="0" fillId="0" borderId="39" xfId="0" applyBorder="1" applyAlignment="1" applyProtection="1">
      <alignment/>
      <protection hidden="1"/>
    </xf>
    <xf numFmtId="0" fontId="23" fillId="0" borderId="61" xfId="0" applyFont="1" applyBorder="1" applyAlignment="1" applyProtection="1">
      <alignment horizontal="right" vertical="center"/>
      <protection hidden="1"/>
    </xf>
    <xf numFmtId="3" fontId="24" fillId="0" borderId="58" xfId="0" applyNumberFormat="1" applyFont="1" applyFill="1" applyBorder="1" applyAlignment="1" applyProtection="1">
      <alignment horizontal="right" vertical="center"/>
      <protection hidden="1"/>
    </xf>
    <xf numFmtId="3" fontId="24" fillId="0" borderId="58" xfId="0" applyNumberFormat="1" applyFont="1" applyFill="1" applyBorder="1" applyAlignment="1" applyProtection="1">
      <alignment horizontal="right" vertical="center"/>
      <protection locked="0"/>
    </xf>
    <xf numFmtId="0" fontId="24" fillId="0" borderId="23" xfId="0" applyFont="1" applyBorder="1" applyAlignment="1" applyProtection="1">
      <alignment horizontal="left" vertical="center"/>
      <protection hidden="1"/>
    </xf>
    <xf numFmtId="3" fontId="22" fillId="34" borderId="62" xfId="0" applyNumberFormat="1" applyFont="1" applyFill="1" applyBorder="1" applyAlignment="1" applyProtection="1">
      <alignment horizontal="right" vertical="center"/>
      <protection hidden="1"/>
    </xf>
    <xf numFmtId="0" fontId="30" fillId="0" borderId="0" xfId="0" applyFont="1" applyBorder="1" applyAlignment="1" applyProtection="1">
      <alignment horizontal="right"/>
      <protection hidden="1"/>
    </xf>
    <xf numFmtId="0" fontId="0" fillId="0" borderId="0" xfId="0" applyFont="1" applyBorder="1" applyAlignment="1" applyProtection="1">
      <alignment horizontal="right"/>
      <protection hidden="1"/>
    </xf>
    <xf numFmtId="0" fontId="0" fillId="0" borderId="0" xfId="0" applyFont="1" applyBorder="1" applyAlignment="1" applyProtection="1">
      <alignment horizontal="left"/>
      <protection hidden="1"/>
    </xf>
    <xf numFmtId="15" fontId="22" fillId="34" borderId="34" xfId="0" applyNumberFormat="1" applyFont="1" applyFill="1" applyBorder="1" applyAlignment="1" applyProtection="1">
      <alignment horizontal="center" vertical="center" wrapText="1"/>
      <protection hidden="1"/>
    </xf>
    <xf numFmtId="15" fontId="22" fillId="34" borderId="35" xfId="0" applyNumberFormat="1" applyFont="1" applyFill="1" applyBorder="1" applyAlignment="1" applyProtection="1">
      <alignment horizontal="center" vertical="center" wrapText="1"/>
      <protection hidden="1"/>
    </xf>
    <xf numFmtId="15" fontId="22" fillId="34" borderId="38" xfId="0" applyNumberFormat="1" applyFont="1" applyFill="1" applyBorder="1" applyAlignment="1" applyProtection="1">
      <alignment horizontal="center" vertical="center" wrapText="1"/>
      <protection hidden="1"/>
    </xf>
    <xf numFmtId="15" fontId="22" fillId="34" borderId="63" xfId="0" applyNumberFormat="1" applyFont="1" applyFill="1" applyBorder="1" applyAlignment="1" applyProtection="1">
      <alignment horizontal="center" vertical="center" wrapText="1"/>
      <protection hidden="1"/>
    </xf>
    <xf numFmtId="15" fontId="22" fillId="34" borderId="62" xfId="0" applyNumberFormat="1" applyFont="1" applyFill="1" applyBorder="1" applyAlignment="1" applyProtection="1">
      <alignment horizontal="center" vertical="center" wrapText="1"/>
      <protection hidden="1"/>
    </xf>
    <xf numFmtId="15" fontId="22" fillId="34" borderId="37" xfId="0" applyNumberFormat="1" applyFont="1" applyFill="1" applyBorder="1" applyAlignment="1" applyProtection="1">
      <alignment horizontal="center" vertical="center" wrapText="1"/>
      <protection hidden="1"/>
    </xf>
    <xf numFmtId="15" fontId="22" fillId="34" borderId="36" xfId="0" applyNumberFormat="1" applyFont="1" applyFill="1" applyBorder="1" applyAlignment="1" applyProtection="1">
      <alignment horizontal="center" vertical="center" wrapText="1"/>
      <protection hidden="1"/>
    </xf>
    <xf numFmtId="0" fontId="0" fillId="0" borderId="0" xfId="0" applyAlignment="1" applyProtection="1">
      <alignment horizontal="right"/>
      <protection hidden="1"/>
    </xf>
    <xf numFmtId="3" fontId="24" fillId="0" borderId="27" xfId="0" applyNumberFormat="1" applyFont="1" applyFill="1" applyBorder="1" applyAlignment="1" applyProtection="1">
      <alignment horizontal="right" vertical="center"/>
      <protection hidden="1"/>
    </xf>
    <xf numFmtId="0" fontId="24" fillId="0" borderId="64" xfId="0" applyFont="1" applyFill="1" applyBorder="1" applyAlignment="1" applyProtection="1">
      <alignment horizontal="left" vertical="center" wrapText="1"/>
      <protection hidden="1"/>
    </xf>
    <xf numFmtId="0" fontId="22" fillId="34" borderId="64" xfId="0" applyFont="1" applyFill="1" applyBorder="1" applyAlignment="1" applyProtection="1">
      <alignment horizontal="left" vertical="center" wrapText="1"/>
      <protection hidden="1"/>
    </xf>
    <xf numFmtId="0" fontId="24" fillId="0" borderId="64" xfId="0" applyFont="1" applyBorder="1" applyAlignment="1" applyProtection="1">
      <alignment horizontal="left" vertical="center"/>
      <protection hidden="1"/>
    </xf>
    <xf numFmtId="0" fontId="22" fillId="34" borderId="65" xfId="0" applyFont="1" applyFill="1" applyBorder="1" applyAlignment="1" applyProtection="1">
      <alignment horizontal="left" vertical="center" wrapText="1"/>
      <protection hidden="1"/>
    </xf>
    <xf numFmtId="0" fontId="20" fillId="34" borderId="63" xfId="0" applyFont="1" applyFill="1" applyBorder="1" applyAlignment="1" applyProtection="1">
      <alignment horizontal="center" vertical="center" wrapText="1"/>
      <protection hidden="1"/>
    </xf>
    <xf numFmtId="0" fontId="20" fillId="34" borderId="35" xfId="0" applyFont="1" applyFill="1" applyBorder="1" applyAlignment="1" applyProtection="1">
      <alignment horizontal="center" vertical="center" wrapText="1"/>
      <protection hidden="1"/>
    </xf>
    <xf numFmtId="0" fontId="22" fillId="0" borderId="40" xfId="0" applyFont="1" applyFill="1" applyBorder="1" applyAlignment="1" applyProtection="1">
      <alignment horizontal="center" vertical="center"/>
      <protection hidden="1"/>
    </xf>
    <xf numFmtId="0" fontId="22" fillId="0" borderId="23" xfId="0" applyFont="1" applyFill="1" applyBorder="1" applyAlignment="1" applyProtection="1">
      <alignment horizontal="center" vertical="center"/>
      <protection hidden="1"/>
    </xf>
    <xf numFmtId="0" fontId="20" fillId="34" borderId="46" xfId="0" applyFont="1" applyFill="1" applyBorder="1" applyAlignment="1" applyProtection="1">
      <alignment horizontal="center" vertical="center" wrapText="1"/>
      <protection locked="0"/>
    </xf>
    <xf numFmtId="0" fontId="0" fillId="34" borderId="42" xfId="0" applyFill="1" applyBorder="1" applyAlignment="1" applyProtection="1">
      <alignment horizontal="center" vertical="center" wrapText="1"/>
      <protection locked="0"/>
    </xf>
    <xf numFmtId="0" fontId="0" fillId="34" borderId="48" xfId="0" applyFill="1" applyBorder="1" applyAlignment="1" applyProtection="1">
      <alignment horizontal="center" vertical="center" wrapText="1"/>
      <protection locked="0"/>
    </xf>
    <xf numFmtId="0" fontId="0" fillId="34" borderId="49" xfId="0" applyFill="1" applyBorder="1" applyAlignment="1" applyProtection="1">
      <alignment horizontal="center" vertical="center" wrapText="1"/>
      <protection locked="0"/>
    </xf>
    <xf numFmtId="0" fontId="0" fillId="34" borderId="0" xfId="0" applyFill="1" applyBorder="1" applyAlignment="1" applyProtection="1">
      <alignment horizontal="center" vertical="center" wrapText="1"/>
      <protection locked="0"/>
    </xf>
    <xf numFmtId="0" fontId="0" fillId="34" borderId="50" xfId="0" applyFill="1" applyBorder="1" applyAlignment="1" applyProtection="1">
      <alignment horizontal="center" vertical="center" wrapText="1"/>
      <protection locked="0"/>
    </xf>
    <xf numFmtId="0" fontId="0" fillId="34" borderId="47" xfId="0" applyFill="1" applyBorder="1" applyAlignment="1" applyProtection="1">
      <alignment horizontal="center" vertical="center" wrapText="1"/>
      <protection locked="0"/>
    </xf>
    <xf numFmtId="0" fontId="0" fillId="34" borderId="39" xfId="0" applyFill="1" applyBorder="1" applyAlignment="1" applyProtection="1">
      <alignment horizontal="center" vertical="center" wrapText="1"/>
      <protection locked="0"/>
    </xf>
    <xf numFmtId="0" fontId="0" fillId="34" borderId="51" xfId="0" applyFill="1" applyBorder="1" applyAlignment="1" applyProtection="1">
      <alignment horizontal="center" vertical="center" wrapText="1"/>
      <protection locked="0"/>
    </xf>
    <xf numFmtId="0" fontId="22" fillId="0" borderId="44" xfId="0"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wrapText="1"/>
      <protection locked="0"/>
    </xf>
    <xf numFmtId="0" fontId="0" fillId="34" borderId="48" xfId="0" applyFill="1" applyBorder="1" applyAlignment="1" applyProtection="1">
      <alignment/>
      <protection hidden="1"/>
    </xf>
    <xf numFmtId="0" fontId="0" fillId="34" borderId="50" xfId="0" applyFill="1" applyBorder="1" applyAlignment="1" applyProtection="1">
      <alignment/>
      <protection hidden="1"/>
    </xf>
    <xf numFmtId="0" fontId="0" fillId="34" borderId="51" xfId="0" applyFill="1" applyBorder="1" applyAlignment="1" applyProtection="1">
      <alignment/>
      <protection hidden="1"/>
    </xf>
    <xf numFmtId="0" fontId="20" fillId="34" borderId="49" xfId="0" applyFont="1" applyFill="1" applyBorder="1" applyAlignment="1" applyProtection="1">
      <alignment horizontal="left" vertical="center"/>
      <protection hidden="1"/>
    </xf>
    <xf numFmtId="0" fontId="0" fillId="34" borderId="0" xfId="0" applyFill="1" applyAlignment="1" applyProtection="1">
      <alignment horizontal="left" vertical="center"/>
      <protection hidden="1"/>
    </xf>
    <xf numFmtId="0" fontId="0" fillId="34" borderId="49" xfId="0" applyFill="1" applyBorder="1" applyAlignment="1" applyProtection="1">
      <alignment horizontal="left" vertical="center"/>
      <protection hidden="1"/>
    </xf>
    <xf numFmtId="0" fontId="0" fillId="34" borderId="0" xfId="0" applyFill="1" applyAlignment="1" applyProtection="1">
      <alignment/>
      <protection hidden="1"/>
    </xf>
    <xf numFmtId="0" fontId="0" fillId="0" borderId="66" xfId="0" applyBorder="1" applyAlignment="1" applyProtection="1">
      <alignment/>
      <protection hidden="1"/>
    </xf>
    <xf numFmtId="0" fontId="24" fillId="0" borderId="67" xfId="0" applyFont="1" applyBorder="1" applyAlignment="1" applyProtection="1">
      <alignment horizontal="left" vertical="center" wrapText="1"/>
      <protection hidden="1"/>
    </xf>
    <xf numFmtId="0" fontId="24" fillId="0" borderId="68" xfId="0" applyFont="1" applyBorder="1" applyAlignment="1" applyProtection="1">
      <alignment horizontal="left" vertical="center" wrapText="1"/>
      <protection hidden="1"/>
    </xf>
    <xf numFmtId="0" fontId="24" fillId="0" borderId="56" xfId="0" applyFont="1" applyBorder="1" applyAlignment="1" applyProtection="1">
      <alignment horizontal="left" vertical="center" wrapText="1"/>
      <protection hidden="1"/>
    </xf>
    <xf numFmtId="0" fontId="24" fillId="0" borderId="60" xfId="0" applyFont="1" applyBorder="1" applyAlignment="1" applyProtection="1">
      <alignment horizontal="left" vertical="center" wrapText="1"/>
      <protection hidden="1"/>
    </xf>
    <xf numFmtId="0" fontId="24" fillId="0" borderId="39" xfId="0" applyFont="1" applyBorder="1" applyAlignment="1" applyProtection="1">
      <alignment horizontal="left" vertical="center" wrapText="1"/>
      <protection hidden="1"/>
    </xf>
    <xf numFmtId="0" fontId="24" fillId="0" borderId="61" xfId="0" applyFont="1" applyBorder="1" applyAlignment="1" applyProtection="1">
      <alignment horizontal="left" vertical="center" wrapText="1"/>
      <protection hidden="1"/>
    </xf>
    <xf numFmtId="0" fontId="0" fillId="0" borderId="68" xfId="0" applyBorder="1" applyAlignment="1" applyProtection="1">
      <alignment horizontal="center" vertical="center" wrapText="1"/>
      <protection hidden="1"/>
    </xf>
    <xf numFmtId="0" fontId="22" fillId="34" borderId="69" xfId="0" applyFont="1" applyFill="1" applyBorder="1" applyAlignment="1" applyProtection="1">
      <alignment horizontal="center" vertical="center" wrapText="1"/>
      <protection hidden="1"/>
    </xf>
    <xf numFmtId="0" fontId="0" fillId="0" borderId="70" xfId="0" applyBorder="1" applyAlignment="1" applyProtection="1">
      <alignment horizontal="center" vertical="center" wrapText="1"/>
      <protection hidden="1"/>
    </xf>
    <xf numFmtId="0" fontId="0" fillId="0" borderId="71"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20" fillId="0" borderId="73" xfId="0" applyFont="1" applyFill="1" applyBorder="1" applyAlignment="1" applyProtection="1">
      <alignment horizontal="center" vertical="center"/>
      <protection hidden="1"/>
    </xf>
    <xf numFmtId="0" fontId="20" fillId="0" borderId="41" xfId="0" applyFont="1" applyFill="1" applyBorder="1" applyAlignment="1" applyProtection="1">
      <alignment horizontal="center" vertical="center"/>
      <protection hidden="1"/>
    </xf>
    <xf numFmtId="0" fontId="24" fillId="0" borderId="42" xfId="0" applyFont="1" applyFill="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43" xfId="0" applyFont="1" applyBorder="1" applyAlignment="1" applyProtection="1">
      <alignment horizontal="center" vertical="center" wrapText="1"/>
      <protection locked="0"/>
    </xf>
    <xf numFmtId="0" fontId="22" fillId="34" borderId="70" xfId="0" applyFont="1" applyFill="1" applyBorder="1" applyAlignment="1" applyProtection="1">
      <alignment horizontal="center" vertical="center" wrapText="1"/>
      <protection hidden="1"/>
    </xf>
    <xf numFmtId="0" fontId="22" fillId="34" borderId="74" xfId="0" applyFont="1" applyFill="1" applyBorder="1" applyAlignment="1" applyProtection="1">
      <alignment horizontal="center" vertical="center" wrapText="1"/>
      <protection hidden="1"/>
    </xf>
    <xf numFmtId="0" fontId="22" fillId="34" borderId="75" xfId="0" applyFont="1" applyFill="1" applyBorder="1" applyAlignment="1" applyProtection="1">
      <alignment horizontal="center" vertical="center" wrapText="1"/>
      <protection hidden="1"/>
    </xf>
    <xf numFmtId="0" fontId="22" fillId="34" borderId="71" xfId="0" applyFont="1" applyFill="1" applyBorder="1" applyAlignment="1" applyProtection="1">
      <alignment horizontal="center" vertical="center" wrapText="1"/>
      <protection hidden="1"/>
    </xf>
    <xf numFmtId="0" fontId="22" fillId="34" borderId="72" xfId="0" applyFont="1" applyFill="1" applyBorder="1" applyAlignment="1" applyProtection="1">
      <alignment horizontal="center" vertical="center" wrapText="1"/>
      <protection hidden="1"/>
    </xf>
    <xf numFmtId="0" fontId="20" fillId="0" borderId="73" xfId="0" applyFont="1" applyBorder="1" applyAlignment="1" applyProtection="1">
      <alignment horizontal="center" vertical="center" wrapText="1"/>
      <protection hidden="1"/>
    </xf>
    <xf numFmtId="0" fontId="20" fillId="0" borderId="65" xfId="0" applyFont="1" applyBorder="1" applyAlignment="1" applyProtection="1">
      <alignment horizontal="center" vertical="center" wrapText="1"/>
      <protection hidden="1"/>
    </xf>
    <xf numFmtId="4" fontId="24" fillId="0" borderId="42" xfId="0" applyNumberFormat="1"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hidden="1"/>
    </xf>
    <xf numFmtId="0" fontId="26" fillId="0" borderId="0" xfId="0" applyFont="1" applyBorder="1" applyAlignment="1" applyProtection="1">
      <alignment horizontal="left" vertical="center" wrapText="1"/>
      <protection hidden="1"/>
    </xf>
    <xf numFmtId="0" fontId="26" fillId="0" borderId="43" xfId="0" applyFont="1" applyBorder="1" applyAlignment="1" applyProtection="1">
      <alignment horizontal="left" vertical="center" wrapText="1"/>
      <protection hidden="1"/>
    </xf>
    <xf numFmtId="0" fontId="22" fillId="0" borderId="24" xfId="0" applyFont="1" applyFill="1" applyBorder="1" applyAlignment="1" applyProtection="1">
      <alignment horizontal="center" vertical="center"/>
      <protection hidden="1"/>
    </xf>
    <xf numFmtId="0" fontId="22" fillId="0" borderId="25" xfId="0" applyFont="1" applyFill="1" applyBorder="1" applyAlignment="1" applyProtection="1">
      <alignment horizontal="center" vertical="center"/>
      <protection hidden="1"/>
    </xf>
    <xf numFmtId="0" fontId="22" fillId="0" borderId="28" xfId="0" applyFont="1" applyFill="1" applyBorder="1" applyAlignment="1" applyProtection="1">
      <alignment horizontal="center" vertical="center"/>
      <protection hidden="1"/>
    </xf>
    <xf numFmtId="0" fontId="25" fillId="0" borderId="65" xfId="0" applyFont="1" applyFill="1" applyBorder="1" applyAlignment="1" applyProtection="1">
      <alignment horizontal="center" vertical="center"/>
      <protection hidden="1"/>
    </xf>
    <xf numFmtId="0" fontId="22" fillId="34" borderId="69" xfId="0" applyFont="1" applyFill="1" applyBorder="1" applyAlignment="1" applyProtection="1">
      <alignment horizontal="center" vertical="center"/>
      <protection hidden="1"/>
    </xf>
    <xf numFmtId="0" fontId="22" fillId="34" borderId="71" xfId="0" applyFont="1" applyFill="1" applyBorder="1" applyAlignment="1" applyProtection="1">
      <alignment horizontal="center" vertical="center"/>
      <protection hidden="1"/>
    </xf>
    <xf numFmtId="0" fontId="22" fillId="34" borderId="72" xfId="0" applyFont="1" applyFill="1" applyBorder="1" applyAlignment="1" applyProtection="1">
      <alignment horizontal="center" vertical="center"/>
      <protection hidden="1"/>
    </xf>
    <xf numFmtId="0" fontId="22" fillId="0" borderId="29"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0" fontId="22" fillId="0" borderId="33" xfId="0" applyFont="1" applyFill="1" applyBorder="1" applyAlignment="1" applyProtection="1">
      <alignment horizontal="center" vertical="center"/>
      <protection hidden="1"/>
    </xf>
    <xf numFmtId="0" fontId="0" fillId="0" borderId="76"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22" fillId="34" borderId="77" xfId="0" applyFont="1" applyFill="1" applyBorder="1" applyAlignment="1" applyProtection="1">
      <alignment horizontal="center" vertical="center"/>
      <protection hidden="1"/>
    </xf>
    <xf numFmtId="0" fontId="22" fillId="34" borderId="52" xfId="0" applyFont="1" applyFill="1" applyBorder="1" applyAlignment="1" applyProtection="1">
      <alignment horizontal="center" vertical="center"/>
      <protection hidden="1"/>
    </xf>
    <xf numFmtId="0" fontId="22" fillId="34" borderId="70" xfId="0" applyFont="1" applyFill="1" applyBorder="1" applyAlignment="1" applyProtection="1">
      <alignment horizontal="center" vertical="center"/>
      <protection hidden="1"/>
    </xf>
    <xf numFmtId="0" fontId="22" fillId="34" borderId="74" xfId="0" applyFont="1" applyFill="1" applyBorder="1" applyAlignment="1" applyProtection="1">
      <alignment horizontal="center" vertical="center"/>
      <protection hidden="1"/>
    </xf>
    <xf numFmtId="0" fontId="22" fillId="34" borderId="75" xfId="0" applyFont="1" applyFill="1" applyBorder="1" applyAlignment="1" applyProtection="1">
      <alignment horizontal="center" vertical="center"/>
      <protection hidden="1"/>
    </xf>
    <xf numFmtId="0" fontId="24" fillId="0" borderId="11" xfId="0" applyFont="1" applyBorder="1" applyAlignment="1" applyProtection="1">
      <alignment horizontal="center" vertical="center" wrapText="1"/>
      <protection locked="0"/>
    </xf>
    <xf numFmtId="0" fontId="24" fillId="0" borderId="76"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25" fillId="0" borderId="41" xfId="0" applyFont="1" applyFill="1" applyBorder="1" applyAlignment="1" applyProtection="1">
      <alignment horizontal="center" vertical="center"/>
      <protection hidden="1"/>
    </xf>
    <xf numFmtId="0" fontId="24" fillId="0" borderId="11" xfId="0" applyFont="1" applyBorder="1" applyAlignment="1" applyProtection="1" quotePrefix="1">
      <alignment horizontal="left" vertical="center" wrapText="1"/>
      <protection hidden="1"/>
    </xf>
    <xf numFmtId="0" fontId="24" fillId="0" borderId="11" xfId="0" applyFont="1" applyBorder="1" applyAlignment="1" applyProtection="1">
      <alignment horizontal="left" vertical="center" wrapText="1"/>
      <protection hidden="1"/>
    </xf>
    <xf numFmtId="0" fontId="24" fillId="0" borderId="64" xfId="0" applyFont="1" applyBorder="1" applyAlignment="1" applyProtection="1">
      <alignment horizontal="left" vertical="center" wrapText="1"/>
      <protection hidden="1"/>
    </xf>
    <xf numFmtId="0" fontId="24" fillId="0" borderId="78" xfId="0" applyFont="1" applyBorder="1" applyAlignment="1" applyProtection="1">
      <alignment horizontal="left" vertical="center" wrapText="1"/>
      <protection hidden="1"/>
    </xf>
    <xf numFmtId="0" fontId="24" fillId="0" borderId="65" xfId="0" applyFont="1" applyBorder="1" applyAlignment="1" applyProtection="1">
      <alignment horizontal="left" vertical="center" wrapText="1"/>
      <protection hidden="1"/>
    </xf>
    <xf numFmtId="0" fontId="31" fillId="0" borderId="73" xfId="0" applyFont="1" applyFill="1" applyBorder="1" applyAlignment="1" applyProtection="1">
      <alignment horizontal="center" vertical="center" wrapText="1"/>
      <protection hidden="1"/>
    </xf>
    <xf numFmtId="0" fontId="31" fillId="0" borderId="41" xfId="0" applyFont="1" applyFill="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31" fillId="0" borderId="48" xfId="0" applyFont="1" applyBorder="1" applyAlignment="1" applyProtection="1">
      <alignment horizontal="center" vertical="center" wrapText="1"/>
      <protection hidden="1"/>
    </xf>
    <xf numFmtId="0" fontId="31" fillId="0" borderId="39" xfId="0" applyFont="1" applyBorder="1" applyAlignment="1" applyProtection="1">
      <alignment horizontal="center" vertical="center" wrapText="1"/>
      <protection hidden="1"/>
    </xf>
    <xf numFmtId="0" fontId="31" fillId="0" borderId="51" xfId="0" applyFont="1" applyBorder="1" applyAlignment="1" applyProtection="1">
      <alignment horizontal="center" vertical="center" wrapText="1"/>
      <protection hidden="1"/>
    </xf>
    <xf numFmtId="0" fontId="24" fillId="0" borderId="71" xfId="0" applyFont="1" applyBorder="1" applyAlignment="1" applyProtection="1">
      <alignment horizontal="left" vertical="center" wrapText="1"/>
      <protection hidden="1"/>
    </xf>
    <xf numFmtId="0" fontId="24" fillId="0" borderId="72" xfId="0" applyFont="1" applyBorder="1" applyAlignment="1" applyProtection="1">
      <alignment horizontal="left" vertical="center" wrapText="1"/>
      <protection hidden="1"/>
    </xf>
  </cellXfs>
  <cellStyles count="97">
    <cellStyle name="Normal" xfId="0"/>
    <cellStyle name="RowLevel_0" xfId="1"/>
    <cellStyle name="ColLevel_0" xfId="2"/>
    <cellStyle name="RowLevel_1" xfId="3"/>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Body" xfId="39"/>
    <cellStyle name="Calc Currency (0)" xfId="40"/>
    <cellStyle name="Dane wejściowe" xfId="41"/>
    <cellStyle name="Dane wyjściowe" xfId="42"/>
    <cellStyle name="Dezimal [0]_laroux" xfId="43"/>
    <cellStyle name="Dezimal_laroux" xfId="44"/>
    <cellStyle name="Dobry" xfId="45"/>
    <cellStyle name="Comma" xfId="46"/>
    <cellStyle name="Comma [0]" xfId="47"/>
    <cellStyle name="EditD" xfId="48"/>
    <cellStyle name="EditDEF" xfId="49"/>
    <cellStyle name="EditE" xfId="50"/>
    <cellStyle name="EditG" xfId="51"/>
    <cellStyle name="GrayA" xfId="52"/>
    <cellStyle name="GrayB" xfId="53"/>
    <cellStyle name="GrayC" xfId="54"/>
    <cellStyle name="GrayD" xfId="55"/>
    <cellStyle name="GrayE" xfId="56"/>
    <cellStyle name="GrayF" xfId="57"/>
    <cellStyle name="GrayG" xfId="58"/>
    <cellStyle name="Header" xfId="59"/>
    <cellStyle name="Header1" xfId="60"/>
    <cellStyle name="Header2" xfId="61"/>
    <cellStyle name="Hyperlink" xfId="62"/>
    <cellStyle name="Komórka połączona" xfId="63"/>
    <cellStyle name="Komórka zaznaczona" xfId="64"/>
    <cellStyle name="Milliers [0]_laroux" xfId="65"/>
    <cellStyle name="Milliers_laroux" xfId="66"/>
    <cellStyle name="Nagłówek 1" xfId="67"/>
    <cellStyle name="Nagłówek 2" xfId="68"/>
    <cellStyle name="Nagłówek 3" xfId="69"/>
    <cellStyle name="Nagłówek 4" xfId="70"/>
    <cellStyle name="Neutralny" xfId="71"/>
    <cellStyle name="no dec" xfId="72"/>
    <cellStyle name="Normal - Styl1" xfId="73"/>
    <cellStyle name="Normal - Styl2" xfId="74"/>
    <cellStyle name="Normal - Styl3" xfId="75"/>
    <cellStyle name="Normal - Styl4" xfId="76"/>
    <cellStyle name="Normal - Styl5" xfId="77"/>
    <cellStyle name="Normal - Styl6" xfId="78"/>
    <cellStyle name="Normal - Styl7" xfId="79"/>
    <cellStyle name="Normal - Style1" xfId="80"/>
    <cellStyle name="Normal_#10-Headcount" xfId="81"/>
    <cellStyle name="Obliczenia" xfId="82"/>
    <cellStyle name="Followed Hyperlink" xfId="83"/>
    <cellStyle name="Percent" xfId="84"/>
    <cellStyle name="Przyp" xfId="85"/>
    <cellStyle name="Przypisy" xfId="86"/>
    <cellStyle name="RowLevel_1_OUTPUT2" xfId="87"/>
    <cellStyle name="Standard_laroux" xfId="88"/>
    <cellStyle name="Suma" xfId="89"/>
    <cellStyle name="Tekst objaśnienia" xfId="90"/>
    <cellStyle name="Tekst ostrzeżenia" xfId="91"/>
    <cellStyle name="Tytuł" xfId="92"/>
    <cellStyle name="Uwaga" xfId="93"/>
    <cellStyle name="Währung [0]_laroux" xfId="94"/>
    <cellStyle name="Währung_laroux" xfId="95"/>
    <cellStyle name="Currency" xfId="96"/>
    <cellStyle name="Currency [0]" xfId="97"/>
    <cellStyle name="WhiteA" xfId="98"/>
    <cellStyle name="WhiteABC" xfId="99"/>
    <cellStyle name="WhiteB" xfId="100"/>
    <cellStyle name="WhiteC" xfId="101"/>
    <cellStyle name="WhiteD" xfId="102"/>
    <cellStyle name="WhiteE" xfId="103"/>
    <cellStyle name="WhiteF" xfId="104"/>
    <cellStyle name="WhiteH" xfId="105"/>
    <cellStyle name="WhiteI" xfId="106"/>
    <cellStyle name="Zły"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2476500</xdr:colOff>
      <xdr:row>5</xdr:row>
      <xdr:rowOff>0</xdr:rowOff>
    </xdr:to>
    <xdr:sp>
      <xdr:nvSpPr>
        <xdr:cNvPr id="1" name="AutoShape 2"/>
        <xdr:cNvSpPr>
          <a:spLocks/>
        </xdr:cNvSpPr>
      </xdr:nvSpPr>
      <xdr:spPr>
        <a:xfrm>
          <a:off x="0" y="1133475"/>
          <a:ext cx="2476500" cy="0"/>
        </a:xfrm>
        <a:prstGeom prst="bevel">
          <a:avLst/>
        </a:prstGeom>
        <a:solidFill>
          <a:srgbClr val="C0C0C0"/>
        </a:solidFill>
        <a:ln w="9525" cmpd="sng">
          <a:solidFill>
            <a:srgbClr val="666699"/>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CE"/>
              <a:ea typeface="Arial CE"/>
              <a:cs typeface="Arial CE"/>
            </a:rPr>
            <a:t>Pasywa</a:t>
          </a:r>
        </a:p>
      </xdr:txBody>
    </xdr:sp>
    <xdr:clientData/>
  </xdr:twoCellAnchor>
  <xdr:twoCellAnchor>
    <xdr:from>
      <xdr:col>0</xdr:col>
      <xdr:colOff>0</xdr:colOff>
      <xdr:row>5</xdr:row>
      <xdr:rowOff>0</xdr:rowOff>
    </xdr:from>
    <xdr:to>
      <xdr:col>0</xdr:col>
      <xdr:colOff>2486025</xdr:colOff>
      <xdr:row>5</xdr:row>
      <xdr:rowOff>0</xdr:rowOff>
    </xdr:to>
    <xdr:sp>
      <xdr:nvSpPr>
        <xdr:cNvPr id="2" name="AutoShape 4"/>
        <xdr:cNvSpPr>
          <a:spLocks/>
        </xdr:cNvSpPr>
      </xdr:nvSpPr>
      <xdr:spPr>
        <a:xfrm>
          <a:off x="0" y="1133475"/>
          <a:ext cx="2486025" cy="0"/>
        </a:xfrm>
        <a:prstGeom prst="bevel">
          <a:avLst/>
        </a:prstGeom>
        <a:solidFill>
          <a:srgbClr val="C0C0C0"/>
        </a:solidFill>
        <a:ln w="9525" cmpd="sng">
          <a:solidFill>
            <a:srgbClr val="666699"/>
          </a:solidFill>
          <a:headEnd type="none"/>
          <a:tailEnd type="none"/>
        </a:ln>
      </xdr:spPr>
      <xdr:txBody>
        <a:bodyPr vertOverflow="clip" wrap="square" lIns="27432" tIns="27432" rIns="27432" bIns="27432" anchor="ctr"/>
        <a:p>
          <a:pPr algn="ctr">
            <a:defRPr/>
          </a:pPr>
          <a:r>
            <a:rPr lang="en-US" cap="none" sz="1100" b="1" i="0" u="none" baseline="0">
              <a:solidFill>
                <a:srgbClr val="000000"/>
              </a:solidFill>
              <a:latin typeface="Arial CE"/>
              <a:ea typeface="Arial CE"/>
              <a:cs typeface="Arial CE"/>
            </a:rPr>
            <a:t>Aktywa</a:t>
          </a:r>
        </a:p>
      </xdr:txBody>
    </xdr:sp>
    <xdr:clientData/>
  </xdr:twoCellAnchor>
  <xdr:twoCellAnchor>
    <xdr:from>
      <xdr:col>8</xdr:col>
      <xdr:colOff>0</xdr:colOff>
      <xdr:row>5</xdr:row>
      <xdr:rowOff>0</xdr:rowOff>
    </xdr:from>
    <xdr:to>
      <xdr:col>8</xdr:col>
      <xdr:colOff>2476500</xdr:colOff>
      <xdr:row>5</xdr:row>
      <xdr:rowOff>0</xdr:rowOff>
    </xdr:to>
    <xdr:sp>
      <xdr:nvSpPr>
        <xdr:cNvPr id="3" name="AutoShape 16"/>
        <xdr:cNvSpPr>
          <a:spLocks/>
        </xdr:cNvSpPr>
      </xdr:nvSpPr>
      <xdr:spPr>
        <a:xfrm>
          <a:off x="8591550" y="1133475"/>
          <a:ext cx="2476500" cy="0"/>
        </a:xfrm>
        <a:prstGeom prst="bevel">
          <a:avLst/>
        </a:prstGeom>
        <a:solidFill>
          <a:srgbClr val="C0C0C0"/>
        </a:solidFill>
        <a:ln w="9525" cmpd="sng">
          <a:solidFill>
            <a:srgbClr val="666699"/>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CE"/>
              <a:ea typeface="Arial CE"/>
              <a:cs typeface="Arial CE"/>
            </a:rPr>
            <a:t>Pasywa</a:t>
          </a:r>
        </a:p>
      </xdr:txBody>
    </xdr:sp>
    <xdr:clientData/>
  </xdr:twoCellAnchor>
  <xdr:twoCellAnchor>
    <xdr:from>
      <xdr:col>8</xdr:col>
      <xdr:colOff>0</xdr:colOff>
      <xdr:row>5</xdr:row>
      <xdr:rowOff>0</xdr:rowOff>
    </xdr:from>
    <xdr:to>
      <xdr:col>8</xdr:col>
      <xdr:colOff>2486025</xdr:colOff>
      <xdr:row>5</xdr:row>
      <xdr:rowOff>0</xdr:rowOff>
    </xdr:to>
    <xdr:sp>
      <xdr:nvSpPr>
        <xdr:cNvPr id="4" name="AutoShape 17"/>
        <xdr:cNvSpPr>
          <a:spLocks/>
        </xdr:cNvSpPr>
      </xdr:nvSpPr>
      <xdr:spPr>
        <a:xfrm>
          <a:off x="8591550" y="1133475"/>
          <a:ext cx="2486025" cy="0"/>
        </a:xfrm>
        <a:prstGeom prst="bevel">
          <a:avLst/>
        </a:prstGeom>
        <a:solidFill>
          <a:srgbClr val="C0C0C0"/>
        </a:solidFill>
        <a:ln w="9525" cmpd="sng">
          <a:solidFill>
            <a:srgbClr val="666699"/>
          </a:solidFill>
          <a:headEnd type="none"/>
          <a:tailEnd type="none"/>
        </a:ln>
      </xdr:spPr>
      <xdr:txBody>
        <a:bodyPr vertOverflow="clip" wrap="square" lIns="27432" tIns="27432" rIns="27432" bIns="27432" anchor="ctr"/>
        <a:p>
          <a:pPr algn="ctr">
            <a:defRPr/>
          </a:pPr>
          <a:r>
            <a:rPr lang="en-US" cap="none" sz="1100" b="1" i="0" u="none" baseline="0">
              <a:solidFill>
                <a:srgbClr val="000000"/>
              </a:solidFill>
              <a:latin typeface="Arial CE"/>
              <a:ea typeface="Arial CE"/>
              <a:cs typeface="Arial CE"/>
            </a:rPr>
            <a:t>Aktywa</a:t>
          </a:r>
        </a:p>
      </xdr:txBody>
    </xdr:sp>
    <xdr:clientData/>
  </xdr:twoCellAnchor>
  <xdr:twoCellAnchor>
    <xdr:from>
      <xdr:col>16</xdr:col>
      <xdr:colOff>0</xdr:colOff>
      <xdr:row>5</xdr:row>
      <xdr:rowOff>0</xdr:rowOff>
    </xdr:from>
    <xdr:to>
      <xdr:col>16</xdr:col>
      <xdr:colOff>2476500</xdr:colOff>
      <xdr:row>5</xdr:row>
      <xdr:rowOff>0</xdr:rowOff>
    </xdr:to>
    <xdr:sp>
      <xdr:nvSpPr>
        <xdr:cNvPr id="5" name="AutoShape 19"/>
        <xdr:cNvSpPr>
          <a:spLocks/>
        </xdr:cNvSpPr>
      </xdr:nvSpPr>
      <xdr:spPr>
        <a:xfrm>
          <a:off x="17183100" y="1133475"/>
          <a:ext cx="0" cy="0"/>
        </a:xfrm>
        <a:prstGeom prst="bevel">
          <a:avLst/>
        </a:prstGeom>
        <a:solidFill>
          <a:srgbClr val="C0C0C0"/>
        </a:solidFill>
        <a:ln w="9525" cmpd="sng">
          <a:solidFill>
            <a:srgbClr val="666699"/>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CE"/>
              <a:ea typeface="Arial CE"/>
              <a:cs typeface="Arial CE"/>
            </a:rPr>
            <a:t>Pasywa</a:t>
          </a:r>
        </a:p>
      </xdr:txBody>
    </xdr:sp>
    <xdr:clientData/>
  </xdr:twoCellAnchor>
  <xdr:twoCellAnchor>
    <xdr:from>
      <xdr:col>16</xdr:col>
      <xdr:colOff>0</xdr:colOff>
      <xdr:row>5</xdr:row>
      <xdr:rowOff>0</xdr:rowOff>
    </xdr:from>
    <xdr:to>
      <xdr:col>16</xdr:col>
      <xdr:colOff>2486025</xdr:colOff>
      <xdr:row>5</xdr:row>
      <xdr:rowOff>0</xdr:rowOff>
    </xdr:to>
    <xdr:sp>
      <xdr:nvSpPr>
        <xdr:cNvPr id="6" name="AutoShape 20"/>
        <xdr:cNvSpPr>
          <a:spLocks/>
        </xdr:cNvSpPr>
      </xdr:nvSpPr>
      <xdr:spPr>
        <a:xfrm>
          <a:off x="17183100" y="1133475"/>
          <a:ext cx="0" cy="0"/>
        </a:xfrm>
        <a:prstGeom prst="bevel">
          <a:avLst/>
        </a:prstGeom>
        <a:solidFill>
          <a:srgbClr val="C0C0C0"/>
        </a:solidFill>
        <a:ln w="9525" cmpd="sng">
          <a:solidFill>
            <a:srgbClr val="666699"/>
          </a:solidFill>
          <a:headEnd type="none"/>
          <a:tailEnd type="none"/>
        </a:ln>
      </xdr:spPr>
      <xdr:txBody>
        <a:bodyPr vertOverflow="clip" wrap="square" lIns="27432" tIns="27432" rIns="27432" bIns="27432" anchor="ctr"/>
        <a:p>
          <a:pPr algn="ctr">
            <a:defRPr/>
          </a:pPr>
          <a:r>
            <a:rPr lang="en-US" cap="none" sz="1100" b="1" i="0" u="none" baseline="0">
              <a:solidFill>
                <a:srgbClr val="000000"/>
              </a:solidFill>
              <a:latin typeface="Arial CE"/>
              <a:ea typeface="Arial CE"/>
              <a:cs typeface="Arial CE"/>
            </a:rPr>
            <a:t>Aktywa</a:t>
          </a:r>
        </a:p>
      </xdr:txBody>
    </xdr:sp>
    <xdr:clientData/>
  </xdr:twoCellAnchor>
  <xdr:twoCellAnchor>
    <xdr:from>
      <xdr:col>24</xdr:col>
      <xdr:colOff>0</xdr:colOff>
      <xdr:row>5</xdr:row>
      <xdr:rowOff>0</xdr:rowOff>
    </xdr:from>
    <xdr:to>
      <xdr:col>24</xdr:col>
      <xdr:colOff>2476500</xdr:colOff>
      <xdr:row>5</xdr:row>
      <xdr:rowOff>0</xdr:rowOff>
    </xdr:to>
    <xdr:sp>
      <xdr:nvSpPr>
        <xdr:cNvPr id="7" name="AutoShape 22"/>
        <xdr:cNvSpPr>
          <a:spLocks/>
        </xdr:cNvSpPr>
      </xdr:nvSpPr>
      <xdr:spPr>
        <a:xfrm>
          <a:off x="17183100" y="1133475"/>
          <a:ext cx="0" cy="0"/>
        </a:xfrm>
        <a:prstGeom prst="bevel">
          <a:avLst/>
        </a:prstGeom>
        <a:solidFill>
          <a:srgbClr val="C0C0C0"/>
        </a:solidFill>
        <a:ln w="9525" cmpd="sng">
          <a:solidFill>
            <a:srgbClr val="666699"/>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CE"/>
              <a:ea typeface="Arial CE"/>
              <a:cs typeface="Arial CE"/>
            </a:rPr>
            <a:t>Pasywa</a:t>
          </a:r>
        </a:p>
      </xdr:txBody>
    </xdr:sp>
    <xdr:clientData/>
  </xdr:twoCellAnchor>
  <xdr:twoCellAnchor>
    <xdr:from>
      <xdr:col>24</xdr:col>
      <xdr:colOff>0</xdr:colOff>
      <xdr:row>5</xdr:row>
      <xdr:rowOff>0</xdr:rowOff>
    </xdr:from>
    <xdr:to>
      <xdr:col>24</xdr:col>
      <xdr:colOff>2486025</xdr:colOff>
      <xdr:row>5</xdr:row>
      <xdr:rowOff>0</xdr:rowOff>
    </xdr:to>
    <xdr:sp>
      <xdr:nvSpPr>
        <xdr:cNvPr id="8" name="AutoShape 23"/>
        <xdr:cNvSpPr>
          <a:spLocks/>
        </xdr:cNvSpPr>
      </xdr:nvSpPr>
      <xdr:spPr>
        <a:xfrm>
          <a:off x="17183100" y="1133475"/>
          <a:ext cx="0" cy="0"/>
        </a:xfrm>
        <a:prstGeom prst="bevel">
          <a:avLst/>
        </a:prstGeom>
        <a:solidFill>
          <a:srgbClr val="C0C0C0"/>
        </a:solidFill>
        <a:ln w="9525" cmpd="sng">
          <a:solidFill>
            <a:srgbClr val="666699"/>
          </a:solidFill>
          <a:headEnd type="none"/>
          <a:tailEnd type="none"/>
        </a:ln>
      </xdr:spPr>
      <xdr:txBody>
        <a:bodyPr vertOverflow="clip" wrap="square" lIns="27432" tIns="27432" rIns="27432" bIns="27432" anchor="ctr"/>
        <a:p>
          <a:pPr algn="ctr">
            <a:defRPr/>
          </a:pPr>
          <a:r>
            <a:rPr lang="en-US" cap="none" sz="1100" b="1" i="0" u="none" baseline="0">
              <a:solidFill>
                <a:srgbClr val="000000"/>
              </a:solidFill>
              <a:latin typeface="Arial CE"/>
              <a:ea typeface="Arial CE"/>
              <a:cs typeface="Arial CE"/>
            </a:rPr>
            <a:t>Aktywa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5</xdr:col>
      <xdr:colOff>142875</xdr:colOff>
      <xdr:row>21</xdr:row>
      <xdr:rowOff>0</xdr:rowOff>
    </xdr:to>
    <xdr:sp>
      <xdr:nvSpPr>
        <xdr:cNvPr id="1" name="AutoShape 1"/>
        <xdr:cNvSpPr>
          <a:spLocks/>
        </xdr:cNvSpPr>
      </xdr:nvSpPr>
      <xdr:spPr>
        <a:xfrm>
          <a:off x="4581525" y="5181600"/>
          <a:ext cx="1762125" cy="0"/>
        </a:xfrm>
        <a:prstGeom prst="bevel">
          <a:avLst/>
        </a:prstGeom>
        <a:solidFill>
          <a:srgbClr val="C0C0C0"/>
        </a:solidFill>
        <a:ln w="9525" cmpd="sng">
          <a:solidFill>
            <a:srgbClr val="666699"/>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CE"/>
              <a:ea typeface="Arial CE"/>
              <a:cs typeface="Arial CE"/>
            </a:rPr>
            <a:t>stan na </a:t>
          </a:r>
        </a:p>
      </xdr:txBody>
    </xdr:sp>
    <xdr:clientData/>
  </xdr:twoCellAnchor>
  <xdr:twoCellAnchor>
    <xdr:from>
      <xdr:col>11</xdr:col>
      <xdr:colOff>0</xdr:colOff>
      <xdr:row>21</xdr:row>
      <xdr:rowOff>0</xdr:rowOff>
    </xdr:from>
    <xdr:to>
      <xdr:col>13</xdr:col>
      <xdr:colOff>142875</xdr:colOff>
      <xdr:row>21</xdr:row>
      <xdr:rowOff>0</xdr:rowOff>
    </xdr:to>
    <xdr:sp>
      <xdr:nvSpPr>
        <xdr:cNvPr id="2" name="AutoShape 2"/>
        <xdr:cNvSpPr>
          <a:spLocks/>
        </xdr:cNvSpPr>
      </xdr:nvSpPr>
      <xdr:spPr>
        <a:xfrm>
          <a:off x="13211175" y="5181600"/>
          <a:ext cx="1762125" cy="0"/>
        </a:xfrm>
        <a:prstGeom prst="bevel">
          <a:avLst/>
        </a:prstGeom>
        <a:solidFill>
          <a:srgbClr val="C0C0C0"/>
        </a:solidFill>
        <a:ln w="9525" cmpd="sng">
          <a:solidFill>
            <a:srgbClr val="666699"/>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CE"/>
              <a:ea typeface="Arial CE"/>
              <a:cs typeface="Arial CE"/>
            </a:rPr>
            <a:t>stan na </a:t>
          </a:r>
        </a:p>
      </xdr:txBody>
    </xdr:sp>
    <xdr:clientData/>
  </xdr:twoCellAnchor>
  <xdr:twoCellAnchor>
    <xdr:from>
      <xdr:col>19</xdr:col>
      <xdr:colOff>0</xdr:colOff>
      <xdr:row>21</xdr:row>
      <xdr:rowOff>0</xdr:rowOff>
    </xdr:from>
    <xdr:to>
      <xdr:col>21</xdr:col>
      <xdr:colOff>142875</xdr:colOff>
      <xdr:row>21</xdr:row>
      <xdr:rowOff>0</xdr:rowOff>
    </xdr:to>
    <xdr:sp>
      <xdr:nvSpPr>
        <xdr:cNvPr id="3" name="AutoShape 3"/>
        <xdr:cNvSpPr>
          <a:spLocks/>
        </xdr:cNvSpPr>
      </xdr:nvSpPr>
      <xdr:spPr>
        <a:xfrm>
          <a:off x="17259300" y="5181600"/>
          <a:ext cx="0" cy="0"/>
        </a:xfrm>
        <a:prstGeom prst="bevel">
          <a:avLst/>
        </a:prstGeom>
        <a:solidFill>
          <a:srgbClr val="C0C0C0"/>
        </a:solidFill>
        <a:ln w="9525" cmpd="sng">
          <a:solidFill>
            <a:srgbClr val="666699"/>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CE"/>
              <a:ea typeface="Arial CE"/>
              <a:cs typeface="Arial CE"/>
            </a:rPr>
            <a:t>stan na </a:t>
          </a:r>
        </a:p>
      </xdr:txBody>
    </xdr:sp>
    <xdr:clientData/>
  </xdr:twoCellAnchor>
  <xdr:twoCellAnchor>
    <xdr:from>
      <xdr:col>27</xdr:col>
      <xdr:colOff>0</xdr:colOff>
      <xdr:row>21</xdr:row>
      <xdr:rowOff>0</xdr:rowOff>
    </xdr:from>
    <xdr:to>
      <xdr:col>29</xdr:col>
      <xdr:colOff>142875</xdr:colOff>
      <xdr:row>21</xdr:row>
      <xdr:rowOff>0</xdr:rowOff>
    </xdr:to>
    <xdr:sp>
      <xdr:nvSpPr>
        <xdr:cNvPr id="4" name="AutoShape 4"/>
        <xdr:cNvSpPr>
          <a:spLocks/>
        </xdr:cNvSpPr>
      </xdr:nvSpPr>
      <xdr:spPr>
        <a:xfrm>
          <a:off x="17259300" y="5181600"/>
          <a:ext cx="0" cy="0"/>
        </a:xfrm>
        <a:prstGeom prst="bevel">
          <a:avLst/>
        </a:prstGeom>
        <a:solidFill>
          <a:srgbClr val="C0C0C0"/>
        </a:solidFill>
        <a:ln w="9525" cmpd="sng">
          <a:solidFill>
            <a:srgbClr val="666699"/>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CE"/>
              <a:ea typeface="Arial CE"/>
              <a:cs typeface="Arial CE"/>
            </a:rPr>
            <a:t>stan na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7"/>
  <dimension ref="A1:AO33"/>
  <sheetViews>
    <sheetView tabSelected="1" view="pageBreakPreview" zoomScaleSheetLayoutView="100" zoomScalePageLayoutView="0" workbookViewId="0" topLeftCell="A4">
      <selection activeCell="I15" sqref="I15:I20"/>
    </sheetView>
  </sheetViews>
  <sheetFormatPr defaultColWidth="9.125" defaultRowHeight="12.75"/>
  <cols>
    <col min="1" max="25" width="9.125" style="33" customWidth="1"/>
    <col min="26" max="26" width="17.875" style="33" hidden="1" customWidth="1"/>
    <col min="27" max="27" width="22.50390625" style="33" hidden="1" customWidth="1"/>
    <col min="28" max="28" width="23.125" style="33" hidden="1" customWidth="1"/>
    <col min="29" max="29" width="16.875" style="33" hidden="1" customWidth="1"/>
    <col min="30" max="30" width="18.625" style="33" hidden="1" customWidth="1"/>
    <col min="31" max="31" width="19.375" style="33" hidden="1" customWidth="1"/>
    <col min="32" max="32" width="17.50390625" style="33" hidden="1" customWidth="1"/>
    <col min="33" max="33" width="20.50390625" style="33" hidden="1" customWidth="1"/>
    <col min="34" max="34" width="19.50390625" style="33" hidden="1" customWidth="1"/>
    <col min="35" max="35" width="15.375" style="33" customWidth="1"/>
    <col min="36" max="16384" width="9.125" style="33" customWidth="1"/>
  </cols>
  <sheetData>
    <row r="1" ht="12.75">
      <c r="I1" s="1" t="s">
        <v>66</v>
      </c>
    </row>
    <row r="2" ht="12.75">
      <c r="I2" s="2" t="s">
        <v>35</v>
      </c>
    </row>
    <row r="3" ht="12.75"/>
    <row r="4" ht="12.75"/>
    <row r="5" ht="13.5" thickBot="1"/>
    <row r="6" spans="3:41" ht="15">
      <c r="C6" s="70" t="s">
        <v>68</v>
      </c>
      <c r="D6" s="135"/>
      <c r="E6" s="136"/>
      <c r="F6" s="136"/>
      <c r="G6" s="136"/>
      <c r="H6" s="137"/>
      <c r="Z6" s="71"/>
      <c r="AA6" s="71" t="s">
        <v>69</v>
      </c>
      <c r="AB6" s="71"/>
      <c r="AC6" s="71"/>
      <c r="AD6" s="71" t="s">
        <v>70</v>
      </c>
      <c r="AE6" s="71"/>
      <c r="AF6" s="71"/>
      <c r="AG6" s="71" t="s">
        <v>71</v>
      </c>
      <c r="AH6" s="71"/>
      <c r="AI6" s="71"/>
      <c r="AJ6" s="72"/>
      <c r="AK6" s="72"/>
      <c r="AL6" s="72"/>
      <c r="AM6" s="72"/>
      <c r="AN6" s="72"/>
      <c r="AO6" s="72"/>
    </row>
    <row r="7" spans="3:41" ht="12.75">
      <c r="C7" s="73"/>
      <c r="D7" s="138"/>
      <c r="E7" s="139"/>
      <c r="F7" s="139"/>
      <c r="G7" s="139"/>
      <c r="H7" s="140"/>
      <c r="Z7" s="71"/>
      <c r="AA7" s="71" t="s">
        <v>72</v>
      </c>
      <c r="AB7" s="71"/>
      <c r="AC7" s="71"/>
      <c r="AD7" s="71" t="s">
        <v>73</v>
      </c>
      <c r="AE7" s="71"/>
      <c r="AF7" s="71"/>
      <c r="AG7" s="71" t="s">
        <v>74</v>
      </c>
      <c r="AH7" s="71"/>
      <c r="AI7" s="71"/>
      <c r="AJ7" s="72"/>
      <c r="AK7" s="72"/>
      <c r="AL7" s="72"/>
      <c r="AM7" s="72"/>
      <c r="AN7" s="72"/>
      <c r="AO7" s="72"/>
    </row>
    <row r="8" spans="3:41" ht="13.5" thickBot="1">
      <c r="C8" s="73"/>
      <c r="D8" s="141"/>
      <c r="E8" s="142"/>
      <c r="F8" s="142"/>
      <c r="G8" s="142"/>
      <c r="H8" s="143"/>
      <c r="Z8" s="71"/>
      <c r="AA8" s="71" t="s">
        <v>75</v>
      </c>
      <c r="AB8" s="71"/>
      <c r="AC8" s="71"/>
      <c r="AD8" s="71"/>
      <c r="AE8" s="71"/>
      <c r="AF8" s="71"/>
      <c r="AG8" s="71"/>
      <c r="AH8" s="71"/>
      <c r="AI8" s="71"/>
      <c r="AJ8" s="72"/>
      <c r="AK8" s="72"/>
      <c r="AL8" s="72"/>
      <c r="AM8" s="72"/>
      <c r="AN8" s="72"/>
      <c r="AO8" s="72"/>
    </row>
    <row r="9" spans="3:41" ht="15">
      <c r="C9" s="73"/>
      <c r="D9" s="74"/>
      <c r="E9" s="74"/>
      <c r="F9" s="74"/>
      <c r="G9" s="74"/>
      <c r="H9" s="74"/>
      <c r="Z9" s="71" t="s">
        <v>76</v>
      </c>
      <c r="AA9" s="71"/>
      <c r="AB9" s="71" t="s">
        <v>77</v>
      </c>
      <c r="AC9" s="71" t="s">
        <v>78</v>
      </c>
      <c r="AD9" s="71"/>
      <c r="AE9" s="71" t="s">
        <v>79</v>
      </c>
      <c r="AF9" s="71" t="s">
        <v>80</v>
      </c>
      <c r="AG9" s="71"/>
      <c r="AH9" s="71" t="s">
        <v>81</v>
      </c>
      <c r="AI9" s="71"/>
      <c r="AJ9" s="72"/>
      <c r="AK9" s="72"/>
      <c r="AL9" s="72"/>
      <c r="AM9" s="72"/>
      <c r="AN9" s="72"/>
      <c r="AO9" s="72"/>
    </row>
    <row r="10" spans="3:41" ht="15">
      <c r="C10" s="73"/>
      <c r="D10" s="74"/>
      <c r="E10" s="74"/>
      <c r="F10" s="74"/>
      <c r="G10" s="74"/>
      <c r="H10" s="74"/>
      <c r="Z10" s="75">
        <v>2</v>
      </c>
      <c r="AA10" s="76">
        <v>2018</v>
      </c>
      <c r="AB10" s="75">
        <v>5</v>
      </c>
      <c r="AC10" s="75">
        <v>5</v>
      </c>
      <c r="AD10" s="71" t="s">
        <v>82</v>
      </c>
      <c r="AE10" s="75">
        <v>6</v>
      </c>
      <c r="AF10" s="75">
        <v>5</v>
      </c>
      <c r="AG10" s="71" t="s">
        <v>83</v>
      </c>
      <c r="AH10" s="75">
        <v>3</v>
      </c>
      <c r="AI10" s="71"/>
      <c r="AJ10" s="72"/>
      <c r="AK10" s="72"/>
      <c r="AL10" s="72"/>
      <c r="AM10" s="72"/>
      <c r="AN10" s="72"/>
      <c r="AO10" s="72"/>
    </row>
    <row r="11" spans="3:41" ht="15">
      <c r="C11" s="73"/>
      <c r="D11" s="73"/>
      <c r="E11" s="73"/>
      <c r="F11" s="73"/>
      <c r="G11" s="73"/>
      <c r="Z11" s="71"/>
      <c r="AA11" s="76">
        <v>2019</v>
      </c>
      <c r="AB11" s="71"/>
      <c r="AC11" s="71"/>
      <c r="AD11" s="71" t="s">
        <v>84</v>
      </c>
      <c r="AE11" s="71"/>
      <c r="AF11" s="71"/>
      <c r="AG11" s="71" t="s">
        <v>85</v>
      </c>
      <c r="AH11" s="71"/>
      <c r="AI11" s="71"/>
      <c r="AJ11" s="72"/>
      <c r="AK11" s="72"/>
      <c r="AL11" s="72"/>
      <c r="AM11" s="72"/>
      <c r="AN11" s="72"/>
      <c r="AO11" s="72"/>
    </row>
    <row r="12" spans="2:41" ht="15">
      <c r="B12" s="77" t="s">
        <v>86</v>
      </c>
      <c r="Z12" s="71"/>
      <c r="AA12" s="76">
        <v>2020</v>
      </c>
      <c r="AB12" s="71"/>
      <c r="AC12" s="71"/>
      <c r="AD12" s="71" t="s">
        <v>87</v>
      </c>
      <c r="AE12" s="71"/>
      <c r="AF12" s="71"/>
      <c r="AG12" s="71" t="s">
        <v>88</v>
      </c>
      <c r="AH12" s="71"/>
      <c r="AI12" s="71"/>
      <c r="AJ12" s="72"/>
      <c r="AK12" s="72"/>
      <c r="AL12" s="72"/>
      <c r="AM12" s="72"/>
      <c r="AN12" s="72"/>
      <c r="AO12" s="72"/>
    </row>
    <row r="13" spans="2:41" ht="15">
      <c r="B13" s="77" t="s">
        <v>89</v>
      </c>
      <c r="Z13" s="71"/>
      <c r="AA13" s="76">
        <v>2021</v>
      </c>
      <c r="AB13" s="71"/>
      <c r="AC13" s="71"/>
      <c r="AD13" s="71" t="s">
        <v>90</v>
      </c>
      <c r="AE13" s="71"/>
      <c r="AF13" s="71"/>
      <c r="AG13" s="71" t="s">
        <v>91</v>
      </c>
      <c r="AH13" s="71"/>
      <c r="AI13" s="71"/>
      <c r="AJ13" s="72"/>
      <c r="AK13" s="72"/>
      <c r="AL13" s="72"/>
      <c r="AM13" s="72"/>
      <c r="AN13" s="72"/>
      <c r="AO13" s="72"/>
    </row>
    <row r="14" spans="2:41" ht="15.75" thickBot="1">
      <c r="B14" s="77"/>
      <c r="Z14" s="71"/>
      <c r="AA14" s="76">
        <v>2022</v>
      </c>
      <c r="AB14" s="71"/>
      <c r="AC14" s="71"/>
      <c r="AD14" s="71" t="s">
        <v>92</v>
      </c>
      <c r="AE14" s="71"/>
      <c r="AF14" s="71"/>
      <c r="AG14" s="71"/>
      <c r="AH14" s="71"/>
      <c r="AI14" s="71"/>
      <c r="AJ14" s="72"/>
      <c r="AK14" s="72"/>
      <c r="AL14" s="72"/>
      <c r="AM14" s="72"/>
      <c r="AN14" s="72"/>
      <c r="AO14" s="72"/>
    </row>
    <row r="15" spans="1:41" ht="15.75">
      <c r="A15" s="80"/>
      <c r="B15" s="81"/>
      <c r="C15" s="81"/>
      <c r="D15" s="81"/>
      <c r="E15" s="81"/>
      <c r="F15" s="81"/>
      <c r="G15" s="81"/>
      <c r="H15" s="81"/>
      <c r="I15" s="146"/>
      <c r="Z15" s="71"/>
      <c r="AA15" s="76">
        <v>2023</v>
      </c>
      <c r="AB15" s="71"/>
      <c r="AC15" s="71"/>
      <c r="AD15" s="71" t="s">
        <v>93</v>
      </c>
      <c r="AE15" s="71"/>
      <c r="AF15" s="71"/>
      <c r="AG15" s="71"/>
      <c r="AH15" s="71"/>
      <c r="AI15" s="71"/>
      <c r="AJ15" s="72"/>
      <c r="AK15" s="72"/>
      <c r="AL15" s="72"/>
      <c r="AM15" s="72"/>
      <c r="AN15" s="72"/>
      <c r="AO15" s="72"/>
    </row>
    <row r="16" spans="1:41" ht="15.75">
      <c r="A16" s="149" t="s">
        <v>94</v>
      </c>
      <c r="B16" s="150"/>
      <c r="C16" s="150"/>
      <c r="D16" s="150"/>
      <c r="E16" s="82"/>
      <c r="F16" s="82"/>
      <c r="G16" s="82"/>
      <c r="H16" s="83" t="s">
        <v>95</v>
      </c>
      <c r="I16" s="147"/>
      <c r="Z16" s="71"/>
      <c r="AA16" s="76">
        <v>2024</v>
      </c>
      <c r="AB16" s="71"/>
      <c r="AC16" s="71"/>
      <c r="AD16" s="71" t="s">
        <v>96</v>
      </c>
      <c r="AE16" s="71"/>
      <c r="AF16" s="71"/>
      <c r="AG16" s="71"/>
      <c r="AH16" s="71"/>
      <c r="AI16" s="71"/>
      <c r="AJ16" s="72"/>
      <c r="AK16" s="72"/>
      <c r="AL16" s="72"/>
      <c r="AM16" s="72"/>
      <c r="AN16" s="72"/>
      <c r="AO16" s="72"/>
    </row>
    <row r="17" spans="1:41" ht="15.75">
      <c r="A17" s="151"/>
      <c r="B17" s="150"/>
      <c r="C17" s="150"/>
      <c r="D17" s="150"/>
      <c r="E17" s="82"/>
      <c r="F17" s="82"/>
      <c r="G17" s="82"/>
      <c r="H17" s="83" t="s">
        <v>97</v>
      </c>
      <c r="I17" s="147"/>
      <c r="Z17" s="71"/>
      <c r="AA17" s="76">
        <v>2025</v>
      </c>
      <c r="AB17" s="71"/>
      <c r="AC17" s="71"/>
      <c r="AD17" s="71" t="s">
        <v>98</v>
      </c>
      <c r="AE17" s="71"/>
      <c r="AF17" s="71"/>
      <c r="AG17" s="71"/>
      <c r="AH17" s="71"/>
      <c r="AI17" s="71"/>
      <c r="AJ17" s="72"/>
      <c r="AK17" s="72"/>
      <c r="AL17" s="72"/>
      <c r="AM17" s="72"/>
      <c r="AN17" s="72"/>
      <c r="AO17" s="72"/>
    </row>
    <row r="18" spans="1:41" ht="15.75">
      <c r="A18" s="151"/>
      <c r="B18" s="150"/>
      <c r="C18" s="150"/>
      <c r="D18" s="150"/>
      <c r="E18" s="82"/>
      <c r="F18" s="82"/>
      <c r="G18" s="82"/>
      <c r="H18" s="83" t="s">
        <v>99</v>
      </c>
      <c r="I18" s="147"/>
      <c r="Z18" s="71"/>
      <c r="AA18" s="76">
        <v>2026</v>
      </c>
      <c r="AB18" s="71"/>
      <c r="AC18" s="71"/>
      <c r="AD18" s="71" t="s">
        <v>100</v>
      </c>
      <c r="AE18" s="71"/>
      <c r="AF18" s="71"/>
      <c r="AG18" s="71"/>
      <c r="AH18" s="71"/>
      <c r="AI18" s="71"/>
      <c r="AJ18" s="72"/>
      <c r="AK18" s="72"/>
      <c r="AL18" s="72"/>
      <c r="AM18" s="72"/>
      <c r="AN18" s="72"/>
      <c r="AO18" s="72"/>
    </row>
    <row r="19" spans="1:41" ht="15.75">
      <c r="A19" s="151"/>
      <c r="B19" s="150"/>
      <c r="C19" s="150"/>
      <c r="D19" s="150"/>
      <c r="E19" s="82"/>
      <c r="F19" s="82"/>
      <c r="G19" s="82"/>
      <c r="H19" s="83" t="s">
        <v>101</v>
      </c>
      <c r="I19" s="147"/>
      <c r="Z19" s="71"/>
      <c r="AA19" s="76">
        <v>2027</v>
      </c>
      <c r="AB19" s="71"/>
      <c r="AC19" s="71"/>
      <c r="AD19" s="71" t="s">
        <v>102</v>
      </c>
      <c r="AE19" s="71"/>
      <c r="AF19" s="71"/>
      <c r="AG19" s="71"/>
      <c r="AH19" s="71"/>
      <c r="AI19" s="71"/>
      <c r="AJ19" s="72"/>
      <c r="AK19" s="72"/>
      <c r="AL19" s="72"/>
      <c r="AM19" s="72"/>
      <c r="AN19" s="72"/>
      <c r="AO19" s="72"/>
    </row>
    <row r="20" spans="1:41" ht="16.5" thickBot="1">
      <c r="A20" s="84"/>
      <c r="B20" s="85"/>
      <c r="C20" s="85"/>
      <c r="D20" s="85"/>
      <c r="E20" s="85"/>
      <c r="F20" s="85"/>
      <c r="G20" s="85"/>
      <c r="H20" s="85"/>
      <c r="I20" s="148"/>
      <c r="Z20" s="71"/>
      <c r="AA20" s="76">
        <v>2028</v>
      </c>
      <c r="AB20" s="71"/>
      <c r="AC20" s="71"/>
      <c r="AD20" s="71" t="s">
        <v>103</v>
      </c>
      <c r="AE20" s="71"/>
      <c r="AF20" s="71"/>
      <c r="AG20" s="71"/>
      <c r="AH20" s="71"/>
      <c r="AI20" s="71"/>
      <c r="AJ20" s="72"/>
      <c r="AK20" s="72"/>
      <c r="AL20" s="72"/>
      <c r="AM20" s="72"/>
      <c r="AN20" s="72"/>
      <c r="AO20" s="72"/>
    </row>
    <row r="21" spans="1:41" ht="15">
      <c r="A21" s="86"/>
      <c r="B21" s="81"/>
      <c r="C21" s="81"/>
      <c r="D21" s="81"/>
      <c r="E21" s="81"/>
      <c r="F21" s="81"/>
      <c r="G21" s="81"/>
      <c r="H21" s="81"/>
      <c r="I21" s="87"/>
      <c r="Z21" s="71"/>
      <c r="AA21" s="76">
        <v>2029</v>
      </c>
      <c r="AB21" s="71"/>
      <c r="AC21" s="71"/>
      <c r="AD21" s="71" t="s">
        <v>104</v>
      </c>
      <c r="AE21" s="71"/>
      <c r="AF21" s="71"/>
      <c r="AG21" s="71"/>
      <c r="AH21" s="71"/>
      <c r="AI21" s="71"/>
      <c r="AJ21" s="72"/>
      <c r="AK21" s="72"/>
      <c r="AL21" s="72"/>
      <c r="AM21" s="72"/>
      <c r="AN21" s="72"/>
      <c r="AO21" s="72"/>
    </row>
    <row r="22" spans="1:41" ht="15.75">
      <c r="A22" s="88" t="s">
        <v>105</v>
      </c>
      <c r="B22" s="82"/>
      <c r="C22" s="82"/>
      <c r="D22" s="82"/>
      <c r="E22" s="82"/>
      <c r="F22" s="82"/>
      <c r="G22" s="82"/>
      <c r="H22" s="82"/>
      <c r="I22" s="89"/>
      <c r="Z22" s="71"/>
      <c r="AA22" s="76">
        <v>2030</v>
      </c>
      <c r="AB22" s="71"/>
      <c r="AC22" s="71"/>
      <c r="AD22" s="71"/>
      <c r="AE22" s="71"/>
      <c r="AF22" s="71"/>
      <c r="AG22" s="71"/>
      <c r="AH22" s="71"/>
      <c r="AI22" s="71"/>
      <c r="AJ22" s="72"/>
      <c r="AK22" s="72"/>
      <c r="AL22" s="72"/>
      <c r="AM22" s="72"/>
      <c r="AN22" s="72"/>
      <c r="AO22" s="72"/>
    </row>
    <row r="23" spans="1:36" ht="16.5" thickBot="1">
      <c r="A23" s="90"/>
      <c r="B23" s="85"/>
      <c r="C23" s="85"/>
      <c r="D23" s="85"/>
      <c r="E23" s="85"/>
      <c r="F23" s="85"/>
      <c r="G23" s="85"/>
      <c r="H23" s="85"/>
      <c r="I23" s="91"/>
      <c r="Z23" s="71"/>
      <c r="AA23" s="76">
        <v>2031</v>
      </c>
      <c r="AB23" s="71"/>
      <c r="AC23" s="71"/>
      <c r="AD23" s="71"/>
      <c r="AE23" s="71"/>
      <c r="AF23" s="71"/>
      <c r="AG23" s="71"/>
      <c r="AH23" s="71"/>
      <c r="AI23" s="71"/>
      <c r="AJ23" s="78"/>
    </row>
    <row r="24" spans="1:35" ht="15">
      <c r="A24" s="80"/>
      <c r="B24" s="81"/>
      <c r="C24" s="81"/>
      <c r="D24" s="81"/>
      <c r="E24" s="81"/>
      <c r="F24" s="81"/>
      <c r="G24" s="81"/>
      <c r="H24" s="81"/>
      <c r="I24" s="87"/>
      <c r="Z24" s="71"/>
      <c r="AA24" s="71"/>
      <c r="AB24" s="71"/>
      <c r="AC24" s="71"/>
      <c r="AD24" s="71"/>
      <c r="AE24" s="71"/>
      <c r="AF24" s="71"/>
      <c r="AG24" s="71"/>
      <c r="AH24" s="71"/>
      <c r="AI24" s="71"/>
    </row>
    <row r="25" spans="1:35" ht="15.75">
      <c r="A25" s="88" t="s">
        <v>106</v>
      </c>
      <c r="B25" s="82"/>
      <c r="C25" s="82"/>
      <c r="D25" s="82"/>
      <c r="E25" s="82"/>
      <c r="F25" s="82"/>
      <c r="G25" s="82"/>
      <c r="H25" s="82"/>
      <c r="I25" s="89"/>
      <c r="Z25" s="71"/>
      <c r="AA25" s="71"/>
      <c r="AB25" s="71"/>
      <c r="AC25" s="71"/>
      <c r="AD25" s="71"/>
      <c r="AE25" s="71"/>
      <c r="AF25" s="71"/>
      <c r="AG25" s="71"/>
      <c r="AH25" s="71"/>
      <c r="AI25" s="71"/>
    </row>
    <row r="26" spans="1:35" ht="16.5" thickBot="1">
      <c r="A26" s="90"/>
      <c r="B26" s="85"/>
      <c r="C26" s="85"/>
      <c r="D26" s="85"/>
      <c r="E26" s="85"/>
      <c r="F26" s="85"/>
      <c r="G26" s="85"/>
      <c r="H26" s="85"/>
      <c r="I26" s="91"/>
      <c r="Z26" s="71"/>
      <c r="AA26" s="71"/>
      <c r="AB26" s="71"/>
      <c r="AC26" s="71"/>
      <c r="AD26" s="71"/>
      <c r="AE26" s="79"/>
      <c r="AF26" s="71"/>
      <c r="AG26" s="71"/>
      <c r="AH26" s="71"/>
      <c r="AI26" s="71"/>
    </row>
    <row r="27" spans="1:35" ht="15">
      <c r="A27" s="80"/>
      <c r="B27" s="81"/>
      <c r="C27" s="81"/>
      <c r="D27" s="81"/>
      <c r="E27" s="81"/>
      <c r="F27" s="81"/>
      <c r="G27" s="81"/>
      <c r="H27" s="81"/>
      <c r="I27" s="87"/>
      <c r="Z27" s="71"/>
      <c r="AA27" s="71"/>
      <c r="AB27" s="71"/>
      <c r="AC27" s="71"/>
      <c r="AD27" s="71"/>
      <c r="AE27" s="71"/>
      <c r="AF27" s="71"/>
      <c r="AG27" s="71"/>
      <c r="AH27" s="71"/>
      <c r="AI27" s="71"/>
    </row>
    <row r="28" spans="1:35" ht="15.75">
      <c r="A28" s="88" t="s">
        <v>107</v>
      </c>
      <c r="B28" s="82"/>
      <c r="C28" s="82"/>
      <c r="D28" s="82"/>
      <c r="E28" s="82"/>
      <c r="F28" s="82"/>
      <c r="G28" s="82"/>
      <c r="H28" s="82"/>
      <c r="I28" s="89"/>
      <c r="Z28" s="71"/>
      <c r="AA28" s="71"/>
      <c r="AB28" s="71"/>
      <c r="AC28" s="71"/>
      <c r="AD28" s="71"/>
      <c r="AE28" s="71"/>
      <c r="AF28" s="71"/>
      <c r="AG28" s="71"/>
      <c r="AH28" s="71"/>
      <c r="AI28" s="71"/>
    </row>
    <row r="29" spans="1:9" ht="16.5" thickBot="1">
      <c r="A29" s="90"/>
      <c r="B29" s="85"/>
      <c r="C29" s="85"/>
      <c r="D29" s="85"/>
      <c r="E29" s="85"/>
      <c r="F29" s="85"/>
      <c r="G29" s="85"/>
      <c r="H29" s="85"/>
      <c r="I29" s="91"/>
    </row>
    <row r="30" spans="1:9" ht="12.75">
      <c r="A30" s="92"/>
      <c r="B30" s="82"/>
      <c r="C30" s="82"/>
      <c r="D30" s="82"/>
      <c r="E30" s="82"/>
      <c r="F30" s="82"/>
      <c r="G30" s="82"/>
      <c r="H30" s="82"/>
      <c r="I30" s="89"/>
    </row>
    <row r="31" spans="1:9" ht="12.75">
      <c r="A31" s="149" t="s">
        <v>108</v>
      </c>
      <c r="B31" s="152"/>
      <c r="C31" s="152"/>
      <c r="D31" s="152"/>
      <c r="E31" s="152"/>
      <c r="F31" s="152"/>
      <c r="G31" s="153"/>
      <c r="H31" s="144"/>
      <c r="I31" s="89"/>
    </row>
    <row r="32" spans="1:9" ht="12.75">
      <c r="A32" s="151"/>
      <c r="B32" s="152"/>
      <c r="C32" s="152"/>
      <c r="D32" s="152"/>
      <c r="E32" s="152"/>
      <c r="F32" s="152"/>
      <c r="G32" s="153"/>
      <c r="H32" s="145"/>
      <c r="I32" s="89"/>
    </row>
    <row r="33" spans="1:9" ht="13.5" thickBot="1">
      <c r="A33" s="84"/>
      <c r="B33" s="85"/>
      <c r="C33" s="85"/>
      <c r="D33" s="85"/>
      <c r="E33" s="85"/>
      <c r="F33" s="85"/>
      <c r="G33" s="85"/>
      <c r="H33" s="85"/>
      <c r="I33" s="91"/>
    </row>
  </sheetData>
  <sheetProtection/>
  <mergeCells count="5">
    <mergeCell ref="D6:H8"/>
    <mergeCell ref="H31:H32"/>
    <mergeCell ref="I15:I20"/>
    <mergeCell ref="A16:D19"/>
    <mergeCell ref="A31:G32"/>
  </mergeCells>
  <printOptions/>
  <pageMargins left="0.75" right="0.75" top="1" bottom="1" header="0.5" footer="0.5"/>
  <pageSetup horizontalDpi="600" verticalDpi="600" orientation="portrait" paperSize="9" r:id="rId3"/>
  <colBreaks count="1" manualBreakCount="1">
    <brk id="9" max="30" man="1"/>
  </colBreaks>
  <legacyDrawing r:id="rId2"/>
  <oleObjects>
    <oleObject progId="Word.Document.8" shapeId="1394728" r:id="rId1"/>
  </oleObjects>
</worksheet>
</file>

<file path=xl/worksheets/sheet2.xml><?xml version="1.0" encoding="utf-8"?>
<worksheet xmlns="http://schemas.openxmlformats.org/spreadsheetml/2006/main" xmlns:r="http://schemas.openxmlformats.org/officeDocument/2006/relationships">
  <sheetPr codeName="Arkusz10"/>
  <dimension ref="A1:AF101"/>
  <sheetViews>
    <sheetView view="pageBreakPreview" zoomScaleSheetLayoutView="100" zoomScalePageLayoutView="0" workbookViewId="0" topLeftCell="L1">
      <selection activeCell="R7" sqref="R7"/>
    </sheetView>
  </sheetViews>
  <sheetFormatPr defaultColWidth="9.125" defaultRowHeight="12.75"/>
  <cols>
    <col min="1" max="1" width="38.375" style="33" customWidth="1"/>
    <col min="2" max="8" width="10.625" style="33" customWidth="1"/>
    <col min="9" max="9" width="38.375" style="33" customWidth="1"/>
    <col min="10" max="16" width="10.625" style="33" customWidth="1"/>
    <col min="17" max="17" width="38.375" style="33" hidden="1" customWidth="1"/>
    <col min="18" max="24" width="10.625" style="33" hidden="1" customWidth="1"/>
    <col min="25" max="25" width="38.375" style="33" hidden="1" customWidth="1"/>
    <col min="26" max="32" width="10.625" style="33" hidden="1" customWidth="1"/>
    <col min="33" max="16384" width="9.125" style="33" customWidth="1"/>
  </cols>
  <sheetData>
    <row r="1" spans="8:32" ht="12.75">
      <c r="H1" s="1" t="s">
        <v>66</v>
      </c>
      <c r="P1" s="1" t="s">
        <v>66</v>
      </c>
      <c r="X1" s="1" t="s">
        <v>66</v>
      </c>
      <c r="AF1" s="1" t="s">
        <v>66</v>
      </c>
    </row>
    <row r="2" spans="8:32" ht="12.75">
      <c r="H2" s="2" t="s">
        <v>35</v>
      </c>
      <c r="P2" s="2" t="s">
        <v>35</v>
      </c>
      <c r="X2" s="2" t="s">
        <v>35</v>
      </c>
      <c r="AF2" s="2" t="s">
        <v>35</v>
      </c>
    </row>
    <row r="4" spans="1:25" ht="15">
      <c r="A4" s="3" t="s">
        <v>36</v>
      </c>
      <c r="B4" s="154" t="s">
        <v>113</v>
      </c>
      <c r="C4" s="155"/>
      <c r="D4" s="155"/>
      <c r="E4" s="156"/>
      <c r="I4" s="3" t="s">
        <v>36</v>
      </c>
      <c r="Q4" s="3" t="s">
        <v>36</v>
      </c>
      <c r="Y4" s="3" t="s">
        <v>36</v>
      </c>
    </row>
    <row r="5" spans="1:32" ht="36" customHeight="1" thickBot="1">
      <c r="A5" s="131">
        <f>IF('Strona tytułowa'!D6="","",'Strona tytułowa'!D6)</f>
      </c>
      <c r="B5" s="157"/>
      <c r="C5" s="158"/>
      <c r="D5" s="158"/>
      <c r="E5" s="159"/>
      <c r="G5" s="4" t="s">
        <v>39</v>
      </c>
      <c r="H5" s="107">
        <f>IF('Strona tytułowa'!H31="","",'Strona tytułowa'!H31)</f>
      </c>
      <c r="I5" s="132">
        <f>IF(A5="","",A5)</f>
      </c>
      <c r="J5" s="34"/>
      <c r="O5" s="4" t="s">
        <v>39</v>
      </c>
      <c r="P5" s="107">
        <f>IF(H5="","",H5)</f>
      </c>
      <c r="Q5" s="132">
        <f>IF(A5="","",A5)</f>
      </c>
      <c r="R5" s="34"/>
      <c r="W5" s="4" t="s">
        <v>39</v>
      </c>
      <c r="X5" s="107">
        <f>IF(H5="","",H5)</f>
      </c>
      <c r="Y5" s="132">
        <f>IF(A5="","",A5)</f>
      </c>
      <c r="Z5" s="34"/>
      <c r="AE5" s="4" t="s">
        <v>39</v>
      </c>
      <c r="AF5" s="107">
        <f>IF(H5="","",H5)</f>
      </c>
    </row>
    <row r="6" spans="1:32" s="35" customFormat="1" ht="29.25" customHeight="1">
      <c r="A6" s="165" t="s">
        <v>37</v>
      </c>
      <c r="B6" s="161" t="s">
        <v>109</v>
      </c>
      <c r="C6" s="162"/>
      <c r="D6" s="93" t="s">
        <v>110</v>
      </c>
      <c r="E6" s="171" t="s">
        <v>111</v>
      </c>
      <c r="F6" s="172"/>
      <c r="G6" s="172"/>
      <c r="H6" s="173"/>
      <c r="I6" s="165" t="s">
        <v>37</v>
      </c>
      <c r="J6" s="161" t="s">
        <v>112</v>
      </c>
      <c r="K6" s="163"/>
      <c r="L6" s="163"/>
      <c r="M6" s="163"/>
      <c r="N6" s="163"/>
      <c r="O6" s="163"/>
      <c r="P6" s="164"/>
      <c r="Q6" s="165" t="s">
        <v>37</v>
      </c>
      <c r="R6" s="161" t="s">
        <v>112</v>
      </c>
      <c r="S6" s="163"/>
      <c r="T6" s="163"/>
      <c r="U6" s="163"/>
      <c r="V6" s="163"/>
      <c r="W6" s="163"/>
      <c r="X6" s="164"/>
      <c r="Y6" s="165" t="s">
        <v>37</v>
      </c>
      <c r="Z6" s="161" t="s">
        <v>112</v>
      </c>
      <c r="AA6" s="163"/>
      <c r="AB6" s="163"/>
      <c r="AC6" s="163"/>
      <c r="AD6" s="163"/>
      <c r="AE6" s="163"/>
      <c r="AF6" s="164"/>
    </row>
    <row r="7" spans="1:32" s="35" customFormat="1" ht="25.5" customHeight="1" thickBot="1">
      <c r="A7" s="166"/>
      <c r="B7" s="118" t="str">
        <f ca="1">OFFSET('Strona tytułowa'!$AA$10,'Strona tytułowa'!AB10-1,)-1&amp;" r."</f>
        <v>2021 r.</v>
      </c>
      <c r="C7" s="119" t="str">
        <f ca="1">OFFSET('Strona tytułowa'!$AA$10,'Strona tytułowa'!AB10-1,)&amp;" r."</f>
        <v>2022 r.</v>
      </c>
      <c r="D7" s="124" t="str">
        <f ca="1">OFFSET('Strona tytułowa'!$AD$10,'Strona tytułowa'!AE10-1,)&amp;" "&amp;OFFSET('Strona tytułowa'!$AA$11,'Strona tytułowa'!AC10-1,)&amp;" r."</f>
        <v>czerwiec 2023 r.</v>
      </c>
      <c r="E7" s="123" t="str">
        <f>E100&amp;" "&amp;E101&amp;" r."</f>
        <v>III kwartał 2023 r.</v>
      </c>
      <c r="F7" s="119" t="str">
        <f>F100&amp;" "&amp;F101&amp;" r."</f>
        <v>IV kwartał 2023 r.</v>
      </c>
      <c r="G7" s="119" t="str">
        <f>G100&amp;" "&amp;G101&amp;" r."</f>
        <v>I kwartał 2024 r.</v>
      </c>
      <c r="H7" s="120" t="str">
        <f>H100&amp;" "&amp;H101&amp;" r."</f>
        <v>II kwartał 2024 r.</v>
      </c>
      <c r="I7" s="166"/>
      <c r="J7" s="118" t="str">
        <f>J101&amp;" r."</f>
        <v>2024 r.</v>
      </c>
      <c r="K7" s="119" t="str">
        <f aca="true" t="shared" si="0" ref="K7:P7">K101&amp;" r."</f>
        <v>2025 r.</v>
      </c>
      <c r="L7" s="119" t="str">
        <f t="shared" si="0"/>
        <v>2026 r.</v>
      </c>
      <c r="M7" s="119" t="str">
        <f t="shared" si="0"/>
        <v>2027 r.</v>
      </c>
      <c r="N7" s="119" t="str">
        <f t="shared" si="0"/>
        <v>2028 r.</v>
      </c>
      <c r="O7" s="119" t="str">
        <f t="shared" si="0"/>
        <v>2029 r.</v>
      </c>
      <c r="P7" s="120" t="str">
        <f t="shared" si="0"/>
        <v>2030 r.</v>
      </c>
      <c r="Q7" s="166"/>
      <c r="R7" s="118" t="str">
        <f aca="true" t="shared" si="1" ref="R7:X7">R101&amp;" r."</f>
        <v>2031 r.</v>
      </c>
      <c r="S7" s="119" t="str">
        <f t="shared" si="1"/>
        <v>2032 r.</v>
      </c>
      <c r="T7" s="119" t="str">
        <f t="shared" si="1"/>
        <v>2033 r.</v>
      </c>
      <c r="U7" s="119" t="str">
        <f t="shared" si="1"/>
        <v>2034 r.</v>
      </c>
      <c r="V7" s="119" t="str">
        <f t="shared" si="1"/>
        <v>2035 r.</v>
      </c>
      <c r="W7" s="119" t="str">
        <f t="shared" si="1"/>
        <v>2036 r.</v>
      </c>
      <c r="X7" s="120" t="str">
        <f t="shared" si="1"/>
        <v>2037 r.</v>
      </c>
      <c r="Y7" s="166"/>
      <c r="Z7" s="118" t="str">
        <f aca="true" t="shared" si="2" ref="Z7:AF7">Z101&amp;" r."</f>
        <v>2038 r.</v>
      </c>
      <c r="AA7" s="119" t="str">
        <f t="shared" si="2"/>
        <v>2039 r.</v>
      </c>
      <c r="AB7" s="119" t="str">
        <f t="shared" si="2"/>
        <v>2040 r.</v>
      </c>
      <c r="AC7" s="119" t="str">
        <f t="shared" si="2"/>
        <v>2041 r.</v>
      </c>
      <c r="AD7" s="119" t="str">
        <f t="shared" si="2"/>
        <v>2042 r.</v>
      </c>
      <c r="AE7" s="119" t="str">
        <f t="shared" si="2"/>
        <v>2043 r.</v>
      </c>
      <c r="AF7" s="119" t="str">
        <f t="shared" si="2"/>
        <v>2044 r.</v>
      </c>
    </row>
    <row r="8" spans="1:32" s="35" customFormat="1" ht="12.75">
      <c r="A8" s="36" t="s">
        <v>42</v>
      </c>
      <c r="B8" s="13">
        <f>SUM(B9:B11)</f>
        <v>0</v>
      </c>
      <c r="C8" s="14">
        <f aca="true" t="shared" si="3" ref="C8:H8">SUM(C9:C11)</f>
        <v>0</v>
      </c>
      <c r="D8" s="15">
        <f t="shared" si="3"/>
        <v>0</v>
      </c>
      <c r="E8" s="16">
        <f t="shared" si="3"/>
        <v>0</v>
      </c>
      <c r="F8" s="14">
        <f t="shared" si="3"/>
        <v>0</v>
      </c>
      <c r="G8" s="14">
        <f t="shared" si="3"/>
        <v>0</v>
      </c>
      <c r="H8" s="17">
        <f t="shared" si="3"/>
        <v>0</v>
      </c>
      <c r="I8" s="36" t="s">
        <v>42</v>
      </c>
      <c r="J8" s="13">
        <f>SUM(J9:J11)</f>
        <v>0</v>
      </c>
      <c r="K8" s="14">
        <f aca="true" t="shared" si="4" ref="K8:P8">SUM(K9:K11)</f>
        <v>0</v>
      </c>
      <c r="L8" s="14">
        <f t="shared" si="4"/>
        <v>0</v>
      </c>
      <c r="M8" s="16">
        <f t="shared" si="4"/>
        <v>0</v>
      </c>
      <c r="N8" s="14">
        <f t="shared" si="4"/>
        <v>0</v>
      </c>
      <c r="O8" s="14">
        <f t="shared" si="4"/>
        <v>0</v>
      </c>
      <c r="P8" s="17">
        <f t="shared" si="4"/>
        <v>0</v>
      </c>
      <c r="Q8" s="36" t="s">
        <v>42</v>
      </c>
      <c r="R8" s="13">
        <f>SUM(R9:R11)</f>
        <v>0</v>
      </c>
      <c r="S8" s="14">
        <f aca="true" t="shared" si="5" ref="S8:X8">SUM(S9:S11)</f>
        <v>0</v>
      </c>
      <c r="T8" s="14">
        <f t="shared" si="5"/>
        <v>0</v>
      </c>
      <c r="U8" s="16">
        <f t="shared" si="5"/>
        <v>0</v>
      </c>
      <c r="V8" s="14">
        <f t="shared" si="5"/>
        <v>0</v>
      </c>
      <c r="W8" s="14">
        <f t="shared" si="5"/>
        <v>0</v>
      </c>
      <c r="X8" s="17">
        <f t="shared" si="5"/>
        <v>0</v>
      </c>
      <c r="Y8" s="36" t="s">
        <v>42</v>
      </c>
      <c r="Z8" s="13">
        <f>SUM(Z9:Z11)</f>
        <v>0</v>
      </c>
      <c r="AA8" s="14">
        <f aca="true" t="shared" si="6" ref="AA8:AF8">SUM(AA9:AA11)</f>
        <v>0</v>
      </c>
      <c r="AB8" s="14">
        <f t="shared" si="6"/>
        <v>0</v>
      </c>
      <c r="AC8" s="16">
        <f t="shared" si="6"/>
        <v>0</v>
      </c>
      <c r="AD8" s="14">
        <f t="shared" si="6"/>
        <v>0</v>
      </c>
      <c r="AE8" s="14">
        <f t="shared" si="6"/>
        <v>0</v>
      </c>
      <c r="AF8" s="17">
        <f t="shared" si="6"/>
        <v>0</v>
      </c>
    </row>
    <row r="9" spans="1:32" s="42" customFormat="1" ht="12.75">
      <c r="A9" s="37" t="s">
        <v>21</v>
      </c>
      <c r="B9" s="8"/>
      <c r="C9" s="9"/>
      <c r="D9" s="10"/>
      <c r="E9" s="11"/>
      <c r="F9" s="9"/>
      <c r="G9" s="9"/>
      <c r="H9" s="12"/>
      <c r="I9" s="37" t="s">
        <v>21</v>
      </c>
      <c r="J9" s="8"/>
      <c r="K9" s="9"/>
      <c r="L9" s="9"/>
      <c r="M9" s="11"/>
      <c r="N9" s="9"/>
      <c r="O9" s="9"/>
      <c r="P9" s="12"/>
      <c r="Q9" s="37" t="s">
        <v>21</v>
      </c>
      <c r="R9" s="8"/>
      <c r="S9" s="9"/>
      <c r="T9" s="9"/>
      <c r="U9" s="11"/>
      <c r="V9" s="9"/>
      <c r="W9" s="9"/>
      <c r="X9" s="12"/>
      <c r="Y9" s="37" t="s">
        <v>21</v>
      </c>
      <c r="Z9" s="8"/>
      <c r="AA9" s="9"/>
      <c r="AB9" s="9"/>
      <c r="AC9" s="11"/>
      <c r="AD9" s="9"/>
      <c r="AE9" s="9"/>
      <c r="AF9" s="12"/>
    </row>
    <row r="10" spans="1:32" s="42" customFormat="1" ht="12.75">
      <c r="A10" s="37" t="s">
        <v>22</v>
      </c>
      <c r="B10" s="8"/>
      <c r="C10" s="9"/>
      <c r="D10" s="10"/>
      <c r="E10" s="11"/>
      <c r="F10" s="9"/>
      <c r="G10" s="9"/>
      <c r="H10" s="12"/>
      <c r="I10" s="37" t="s">
        <v>22</v>
      </c>
      <c r="J10" s="8"/>
      <c r="K10" s="9"/>
      <c r="L10" s="9"/>
      <c r="M10" s="11"/>
      <c r="N10" s="9"/>
      <c r="O10" s="9"/>
      <c r="P10" s="12"/>
      <c r="Q10" s="37" t="s">
        <v>22</v>
      </c>
      <c r="R10" s="8"/>
      <c r="S10" s="9"/>
      <c r="T10" s="9"/>
      <c r="U10" s="11"/>
      <c r="V10" s="9"/>
      <c r="W10" s="9"/>
      <c r="X10" s="12"/>
      <c r="Y10" s="37" t="s">
        <v>22</v>
      </c>
      <c r="Z10" s="8"/>
      <c r="AA10" s="9"/>
      <c r="AB10" s="9"/>
      <c r="AC10" s="11"/>
      <c r="AD10" s="9"/>
      <c r="AE10" s="9"/>
      <c r="AF10" s="12"/>
    </row>
    <row r="11" spans="1:32" s="42" customFormat="1" ht="12.75">
      <c r="A11" s="37" t="s">
        <v>23</v>
      </c>
      <c r="B11" s="8"/>
      <c r="C11" s="9"/>
      <c r="D11" s="10"/>
      <c r="E11" s="11"/>
      <c r="F11" s="9"/>
      <c r="G11" s="9"/>
      <c r="H11" s="12"/>
      <c r="I11" s="37" t="s">
        <v>23</v>
      </c>
      <c r="J11" s="8"/>
      <c r="K11" s="9"/>
      <c r="L11" s="9"/>
      <c r="M11" s="11"/>
      <c r="N11" s="9"/>
      <c r="O11" s="9"/>
      <c r="P11" s="12"/>
      <c r="Q11" s="37" t="s">
        <v>23</v>
      </c>
      <c r="R11" s="8"/>
      <c r="S11" s="9"/>
      <c r="T11" s="9"/>
      <c r="U11" s="11"/>
      <c r="V11" s="9"/>
      <c r="W11" s="9"/>
      <c r="X11" s="12"/>
      <c r="Y11" s="37" t="s">
        <v>23</v>
      </c>
      <c r="Z11" s="8"/>
      <c r="AA11" s="9"/>
      <c r="AB11" s="9"/>
      <c r="AC11" s="11"/>
      <c r="AD11" s="9"/>
      <c r="AE11" s="9"/>
      <c r="AF11" s="12"/>
    </row>
    <row r="12" spans="1:32" s="35" customFormat="1" ht="12.75">
      <c r="A12" s="43" t="s">
        <v>24</v>
      </c>
      <c r="B12" s="18">
        <f>SUM(B13:B15)</f>
        <v>0</v>
      </c>
      <c r="C12" s="19">
        <f aca="true" t="shared" si="7" ref="C12:H12">SUM(C13:C15)</f>
        <v>0</v>
      </c>
      <c r="D12" s="20">
        <f t="shared" si="7"/>
        <v>0</v>
      </c>
      <c r="E12" s="21">
        <f t="shared" si="7"/>
        <v>0</v>
      </c>
      <c r="F12" s="19">
        <f t="shared" si="7"/>
        <v>0</v>
      </c>
      <c r="G12" s="19">
        <f t="shared" si="7"/>
        <v>0</v>
      </c>
      <c r="H12" s="22">
        <f t="shared" si="7"/>
        <v>0</v>
      </c>
      <c r="I12" s="43" t="s">
        <v>24</v>
      </c>
      <c r="J12" s="18">
        <f>SUM(J13:J15)</f>
        <v>0</v>
      </c>
      <c r="K12" s="19">
        <f aca="true" t="shared" si="8" ref="K12:P12">SUM(K13:K15)</f>
        <v>0</v>
      </c>
      <c r="L12" s="19">
        <f t="shared" si="8"/>
        <v>0</v>
      </c>
      <c r="M12" s="21">
        <f t="shared" si="8"/>
        <v>0</v>
      </c>
      <c r="N12" s="19">
        <f t="shared" si="8"/>
        <v>0</v>
      </c>
      <c r="O12" s="19">
        <f t="shared" si="8"/>
        <v>0</v>
      </c>
      <c r="P12" s="22">
        <f t="shared" si="8"/>
        <v>0</v>
      </c>
      <c r="Q12" s="43" t="s">
        <v>24</v>
      </c>
      <c r="R12" s="18">
        <f>SUM(R13:R15)</f>
        <v>0</v>
      </c>
      <c r="S12" s="19">
        <f aca="true" t="shared" si="9" ref="S12:X12">SUM(S13:S15)</f>
        <v>0</v>
      </c>
      <c r="T12" s="19">
        <f t="shared" si="9"/>
        <v>0</v>
      </c>
      <c r="U12" s="21">
        <f t="shared" si="9"/>
        <v>0</v>
      </c>
      <c r="V12" s="19">
        <f t="shared" si="9"/>
        <v>0</v>
      </c>
      <c r="W12" s="19">
        <f t="shared" si="9"/>
        <v>0</v>
      </c>
      <c r="X12" s="22">
        <f t="shared" si="9"/>
        <v>0</v>
      </c>
      <c r="Y12" s="43" t="s">
        <v>24</v>
      </c>
      <c r="Z12" s="18">
        <f>SUM(Z13:Z15)</f>
        <v>0</v>
      </c>
      <c r="AA12" s="19">
        <f aca="true" t="shared" si="10" ref="AA12:AF12">SUM(AA13:AA15)</f>
        <v>0</v>
      </c>
      <c r="AB12" s="19">
        <f t="shared" si="10"/>
        <v>0</v>
      </c>
      <c r="AC12" s="21">
        <f t="shared" si="10"/>
        <v>0</v>
      </c>
      <c r="AD12" s="19">
        <f t="shared" si="10"/>
        <v>0</v>
      </c>
      <c r="AE12" s="19">
        <f t="shared" si="10"/>
        <v>0</v>
      </c>
      <c r="AF12" s="22">
        <f t="shared" si="10"/>
        <v>0</v>
      </c>
    </row>
    <row r="13" spans="1:32" s="42" customFormat="1" ht="12.75">
      <c r="A13" s="37" t="s">
        <v>21</v>
      </c>
      <c r="B13" s="8"/>
      <c r="C13" s="9"/>
      <c r="D13" s="10"/>
      <c r="E13" s="11"/>
      <c r="F13" s="9"/>
      <c r="G13" s="9"/>
      <c r="H13" s="12"/>
      <c r="I13" s="37" t="s">
        <v>21</v>
      </c>
      <c r="J13" s="8"/>
      <c r="K13" s="9"/>
      <c r="L13" s="9"/>
      <c r="M13" s="11"/>
      <c r="N13" s="9"/>
      <c r="O13" s="9"/>
      <c r="P13" s="12"/>
      <c r="Q13" s="37" t="s">
        <v>21</v>
      </c>
      <c r="R13" s="8"/>
      <c r="S13" s="9"/>
      <c r="T13" s="9"/>
      <c r="U13" s="11"/>
      <c r="V13" s="9"/>
      <c r="W13" s="9"/>
      <c r="X13" s="12"/>
      <c r="Y13" s="37" t="s">
        <v>21</v>
      </c>
      <c r="Z13" s="8"/>
      <c r="AA13" s="9"/>
      <c r="AB13" s="9"/>
      <c r="AC13" s="11"/>
      <c r="AD13" s="9"/>
      <c r="AE13" s="9"/>
      <c r="AF13" s="12"/>
    </row>
    <row r="14" spans="1:32" s="42" customFormat="1" ht="12.75">
      <c r="A14" s="37" t="s">
        <v>22</v>
      </c>
      <c r="B14" s="8"/>
      <c r="C14" s="9"/>
      <c r="D14" s="10"/>
      <c r="E14" s="11"/>
      <c r="F14" s="9"/>
      <c r="G14" s="9"/>
      <c r="H14" s="12"/>
      <c r="I14" s="37" t="s">
        <v>22</v>
      </c>
      <c r="J14" s="8"/>
      <c r="K14" s="9"/>
      <c r="L14" s="9"/>
      <c r="M14" s="11"/>
      <c r="N14" s="9"/>
      <c r="O14" s="9"/>
      <c r="P14" s="12"/>
      <c r="Q14" s="37" t="s">
        <v>22</v>
      </c>
      <c r="R14" s="8"/>
      <c r="S14" s="9"/>
      <c r="T14" s="9"/>
      <c r="U14" s="11"/>
      <c r="V14" s="9"/>
      <c r="W14" s="9"/>
      <c r="X14" s="12"/>
      <c r="Y14" s="37" t="s">
        <v>22</v>
      </c>
      <c r="Z14" s="8"/>
      <c r="AA14" s="9"/>
      <c r="AB14" s="9"/>
      <c r="AC14" s="11"/>
      <c r="AD14" s="9"/>
      <c r="AE14" s="9"/>
      <c r="AF14" s="12"/>
    </row>
    <row r="15" spans="1:32" s="42" customFormat="1" ht="12.75">
      <c r="A15" s="37" t="s">
        <v>23</v>
      </c>
      <c r="B15" s="8"/>
      <c r="C15" s="9"/>
      <c r="D15" s="10"/>
      <c r="E15" s="11"/>
      <c r="F15" s="9"/>
      <c r="G15" s="9"/>
      <c r="H15" s="12"/>
      <c r="I15" s="37" t="s">
        <v>23</v>
      </c>
      <c r="J15" s="8"/>
      <c r="K15" s="9"/>
      <c r="L15" s="9"/>
      <c r="M15" s="11"/>
      <c r="N15" s="9"/>
      <c r="O15" s="9"/>
      <c r="P15" s="12"/>
      <c r="Q15" s="37" t="s">
        <v>23</v>
      </c>
      <c r="R15" s="8"/>
      <c r="S15" s="9"/>
      <c r="T15" s="9"/>
      <c r="U15" s="11"/>
      <c r="V15" s="9"/>
      <c r="W15" s="9"/>
      <c r="X15" s="12"/>
      <c r="Y15" s="37" t="s">
        <v>23</v>
      </c>
      <c r="Z15" s="8"/>
      <c r="AA15" s="9"/>
      <c r="AB15" s="9"/>
      <c r="AC15" s="11"/>
      <c r="AD15" s="9"/>
      <c r="AE15" s="9"/>
      <c r="AF15" s="12"/>
    </row>
    <row r="16" spans="1:32" s="35" customFormat="1" ht="12.75">
      <c r="A16" s="43" t="s">
        <v>40</v>
      </c>
      <c r="B16" s="18">
        <f>B8-B12</f>
        <v>0</v>
      </c>
      <c r="C16" s="19">
        <f aca="true" t="shared" si="11" ref="C16:H16">C8-C12</f>
        <v>0</v>
      </c>
      <c r="D16" s="20">
        <f t="shared" si="11"/>
        <v>0</v>
      </c>
      <c r="E16" s="21">
        <f t="shared" si="11"/>
        <v>0</v>
      </c>
      <c r="F16" s="19">
        <f t="shared" si="11"/>
        <v>0</v>
      </c>
      <c r="G16" s="19">
        <f t="shared" si="11"/>
        <v>0</v>
      </c>
      <c r="H16" s="22">
        <f t="shared" si="11"/>
        <v>0</v>
      </c>
      <c r="I16" s="43" t="s">
        <v>40</v>
      </c>
      <c r="J16" s="18">
        <f>J8-J12</f>
        <v>0</v>
      </c>
      <c r="K16" s="19">
        <f aca="true" t="shared" si="12" ref="K16:P16">K8-K12</f>
        <v>0</v>
      </c>
      <c r="L16" s="19">
        <f t="shared" si="12"/>
        <v>0</v>
      </c>
      <c r="M16" s="21">
        <f t="shared" si="12"/>
        <v>0</v>
      </c>
      <c r="N16" s="19">
        <f t="shared" si="12"/>
        <v>0</v>
      </c>
      <c r="O16" s="19">
        <f t="shared" si="12"/>
        <v>0</v>
      </c>
      <c r="P16" s="22">
        <f t="shared" si="12"/>
        <v>0</v>
      </c>
      <c r="Q16" s="43" t="s">
        <v>40</v>
      </c>
      <c r="R16" s="18">
        <f>R8-R12</f>
        <v>0</v>
      </c>
      <c r="S16" s="19">
        <f aca="true" t="shared" si="13" ref="S16:X16">S8-S12</f>
        <v>0</v>
      </c>
      <c r="T16" s="19">
        <f t="shared" si="13"/>
        <v>0</v>
      </c>
      <c r="U16" s="21">
        <f t="shared" si="13"/>
        <v>0</v>
      </c>
      <c r="V16" s="19">
        <f t="shared" si="13"/>
        <v>0</v>
      </c>
      <c r="W16" s="19">
        <f t="shared" si="13"/>
        <v>0</v>
      </c>
      <c r="X16" s="22">
        <f t="shared" si="13"/>
        <v>0</v>
      </c>
      <c r="Y16" s="43" t="s">
        <v>40</v>
      </c>
      <c r="Z16" s="18">
        <f>Z8-Z12</f>
        <v>0</v>
      </c>
      <c r="AA16" s="19">
        <f aca="true" t="shared" si="14" ref="AA16:AF16">AA8-AA12</f>
        <v>0</v>
      </c>
      <c r="AB16" s="19">
        <f t="shared" si="14"/>
        <v>0</v>
      </c>
      <c r="AC16" s="21">
        <f t="shared" si="14"/>
        <v>0</v>
      </c>
      <c r="AD16" s="19">
        <f t="shared" si="14"/>
        <v>0</v>
      </c>
      <c r="AE16" s="19">
        <f t="shared" si="14"/>
        <v>0</v>
      </c>
      <c r="AF16" s="22">
        <f t="shared" si="14"/>
        <v>0</v>
      </c>
    </row>
    <row r="17" spans="1:32" s="35" customFormat="1" ht="12.75">
      <c r="A17" s="43" t="s">
        <v>41</v>
      </c>
      <c r="B17" s="18">
        <f>SUM(B18:B23)</f>
        <v>0</v>
      </c>
      <c r="C17" s="19">
        <f aca="true" t="shared" si="15" ref="C17:H17">SUM(C18:C23)</f>
        <v>0</v>
      </c>
      <c r="D17" s="20">
        <f t="shared" si="15"/>
        <v>0</v>
      </c>
      <c r="E17" s="21">
        <f t="shared" si="15"/>
        <v>0</v>
      </c>
      <c r="F17" s="19">
        <f t="shared" si="15"/>
        <v>0</v>
      </c>
      <c r="G17" s="19">
        <f t="shared" si="15"/>
        <v>0</v>
      </c>
      <c r="H17" s="22">
        <f t="shared" si="15"/>
        <v>0</v>
      </c>
      <c r="I17" s="43" t="s">
        <v>41</v>
      </c>
      <c r="J17" s="18">
        <f>SUM(J18:J23)</f>
        <v>0</v>
      </c>
      <c r="K17" s="19">
        <f aca="true" t="shared" si="16" ref="K17:P17">SUM(K18:K23)</f>
        <v>0</v>
      </c>
      <c r="L17" s="19">
        <f t="shared" si="16"/>
        <v>0</v>
      </c>
      <c r="M17" s="21">
        <f t="shared" si="16"/>
        <v>0</v>
      </c>
      <c r="N17" s="19">
        <f t="shared" si="16"/>
        <v>0</v>
      </c>
      <c r="O17" s="19">
        <f t="shared" si="16"/>
        <v>0</v>
      </c>
      <c r="P17" s="22">
        <f t="shared" si="16"/>
        <v>0</v>
      </c>
      <c r="Q17" s="43" t="s">
        <v>41</v>
      </c>
      <c r="R17" s="18">
        <f>SUM(R18:R23)</f>
        <v>0</v>
      </c>
      <c r="S17" s="19">
        <f aca="true" t="shared" si="17" ref="S17:X17">SUM(S18:S23)</f>
        <v>0</v>
      </c>
      <c r="T17" s="19">
        <f t="shared" si="17"/>
        <v>0</v>
      </c>
      <c r="U17" s="21">
        <f t="shared" si="17"/>
        <v>0</v>
      </c>
      <c r="V17" s="19">
        <f t="shared" si="17"/>
        <v>0</v>
      </c>
      <c r="W17" s="19">
        <f t="shared" si="17"/>
        <v>0</v>
      </c>
      <c r="X17" s="22">
        <f t="shared" si="17"/>
        <v>0</v>
      </c>
      <c r="Y17" s="43" t="s">
        <v>41</v>
      </c>
      <c r="Z17" s="18">
        <f>SUM(Z18:Z23)</f>
        <v>0</v>
      </c>
      <c r="AA17" s="19">
        <f aca="true" t="shared" si="18" ref="AA17:AF17">SUM(AA18:AA23)</f>
        <v>0</v>
      </c>
      <c r="AB17" s="19">
        <f t="shared" si="18"/>
        <v>0</v>
      </c>
      <c r="AC17" s="21">
        <f t="shared" si="18"/>
        <v>0</v>
      </c>
      <c r="AD17" s="19">
        <f t="shared" si="18"/>
        <v>0</v>
      </c>
      <c r="AE17" s="19">
        <f t="shared" si="18"/>
        <v>0</v>
      </c>
      <c r="AF17" s="22">
        <f t="shared" si="18"/>
        <v>0</v>
      </c>
    </row>
    <row r="18" spans="1:32" s="42" customFormat="1" ht="12.75">
      <c r="A18" s="37" t="s">
        <v>25</v>
      </c>
      <c r="B18" s="8"/>
      <c r="C18" s="9"/>
      <c r="D18" s="10"/>
      <c r="E18" s="11"/>
      <c r="F18" s="9"/>
      <c r="G18" s="9"/>
      <c r="H18" s="12"/>
      <c r="I18" s="37" t="s">
        <v>25</v>
      </c>
      <c r="J18" s="8"/>
      <c r="K18" s="9"/>
      <c r="L18" s="9"/>
      <c r="M18" s="11"/>
      <c r="N18" s="9"/>
      <c r="O18" s="9"/>
      <c r="P18" s="12"/>
      <c r="Q18" s="37" t="s">
        <v>25</v>
      </c>
      <c r="R18" s="8"/>
      <c r="S18" s="9"/>
      <c r="T18" s="9"/>
      <c r="U18" s="11"/>
      <c r="V18" s="9"/>
      <c r="W18" s="9"/>
      <c r="X18" s="12"/>
      <c r="Y18" s="37" t="s">
        <v>25</v>
      </c>
      <c r="Z18" s="8"/>
      <c r="AA18" s="9"/>
      <c r="AB18" s="9"/>
      <c r="AC18" s="11"/>
      <c r="AD18" s="9"/>
      <c r="AE18" s="9"/>
      <c r="AF18" s="12"/>
    </row>
    <row r="19" spans="1:32" s="42" customFormat="1" ht="12.75">
      <c r="A19" s="37" t="s">
        <v>26</v>
      </c>
      <c r="B19" s="8"/>
      <c r="C19" s="9"/>
      <c r="D19" s="10"/>
      <c r="E19" s="11"/>
      <c r="F19" s="9"/>
      <c r="G19" s="9"/>
      <c r="H19" s="12"/>
      <c r="I19" s="37" t="s">
        <v>26</v>
      </c>
      <c r="J19" s="8"/>
      <c r="K19" s="9"/>
      <c r="L19" s="9"/>
      <c r="M19" s="11"/>
      <c r="N19" s="9"/>
      <c r="O19" s="9"/>
      <c r="P19" s="12"/>
      <c r="Q19" s="37" t="s">
        <v>26</v>
      </c>
      <c r="R19" s="8"/>
      <c r="S19" s="9"/>
      <c r="T19" s="9"/>
      <c r="U19" s="11"/>
      <c r="V19" s="9"/>
      <c r="W19" s="9"/>
      <c r="X19" s="12"/>
      <c r="Y19" s="37" t="s">
        <v>26</v>
      </c>
      <c r="Z19" s="8"/>
      <c r="AA19" s="9"/>
      <c r="AB19" s="9"/>
      <c r="AC19" s="11"/>
      <c r="AD19" s="9"/>
      <c r="AE19" s="9"/>
      <c r="AF19" s="12"/>
    </row>
    <row r="20" spans="1:32" s="42" customFormat="1" ht="12.75">
      <c r="A20" s="37" t="s">
        <v>27</v>
      </c>
      <c r="B20" s="8"/>
      <c r="C20" s="9"/>
      <c r="D20" s="10"/>
      <c r="E20" s="11"/>
      <c r="F20" s="9"/>
      <c r="G20" s="9"/>
      <c r="H20" s="12"/>
      <c r="I20" s="37" t="s">
        <v>27</v>
      </c>
      <c r="J20" s="8"/>
      <c r="K20" s="9"/>
      <c r="L20" s="9"/>
      <c r="M20" s="11"/>
      <c r="N20" s="9"/>
      <c r="O20" s="9"/>
      <c r="P20" s="12"/>
      <c r="Q20" s="37" t="s">
        <v>27</v>
      </c>
      <c r="R20" s="8"/>
      <c r="S20" s="9"/>
      <c r="T20" s="9"/>
      <c r="U20" s="11"/>
      <c r="V20" s="9"/>
      <c r="W20" s="9"/>
      <c r="X20" s="12"/>
      <c r="Y20" s="37" t="s">
        <v>27</v>
      </c>
      <c r="Z20" s="8"/>
      <c r="AA20" s="9"/>
      <c r="AB20" s="9"/>
      <c r="AC20" s="11"/>
      <c r="AD20" s="9"/>
      <c r="AE20" s="9"/>
      <c r="AF20" s="12"/>
    </row>
    <row r="21" spans="1:32" s="42" customFormat="1" ht="12.75">
      <c r="A21" s="37" t="s">
        <v>28</v>
      </c>
      <c r="B21" s="8"/>
      <c r="C21" s="9"/>
      <c r="D21" s="10"/>
      <c r="E21" s="11"/>
      <c r="F21" s="9"/>
      <c r="G21" s="9"/>
      <c r="H21" s="12"/>
      <c r="I21" s="37" t="s">
        <v>28</v>
      </c>
      <c r="J21" s="8"/>
      <c r="K21" s="9"/>
      <c r="L21" s="9"/>
      <c r="M21" s="11"/>
      <c r="N21" s="9"/>
      <c r="O21" s="9"/>
      <c r="P21" s="12"/>
      <c r="Q21" s="37" t="s">
        <v>28</v>
      </c>
      <c r="R21" s="8"/>
      <c r="S21" s="9"/>
      <c r="T21" s="9"/>
      <c r="U21" s="11"/>
      <c r="V21" s="9"/>
      <c r="W21" s="9"/>
      <c r="X21" s="12"/>
      <c r="Y21" s="37" t="s">
        <v>28</v>
      </c>
      <c r="Z21" s="8"/>
      <c r="AA21" s="9"/>
      <c r="AB21" s="9"/>
      <c r="AC21" s="11"/>
      <c r="AD21" s="9"/>
      <c r="AE21" s="9"/>
      <c r="AF21" s="12"/>
    </row>
    <row r="22" spans="1:32" s="42" customFormat="1" ht="12.75">
      <c r="A22" s="37" t="s">
        <v>29</v>
      </c>
      <c r="B22" s="8"/>
      <c r="C22" s="9"/>
      <c r="D22" s="10"/>
      <c r="E22" s="11"/>
      <c r="F22" s="9"/>
      <c r="G22" s="9"/>
      <c r="H22" s="12"/>
      <c r="I22" s="37" t="s">
        <v>29</v>
      </c>
      <c r="J22" s="8"/>
      <c r="K22" s="9"/>
      <c r="L22" s="9"/>
      <c r="M22" s="11"/>
      <c r="N22" s="9"/>
      <c r="O22" s="9"/>
      <c r="P22" s="12"/>
      <c r="Q22" s="37" t="s">
        <v>29</v>
      </c>
      <c r="R22" s="8"/>
      <c r="S22" s="9"/>
      <c r="T22" s="9"/>
      <c r="U22" s="11"/>
      <c r="V22" s="9"/>
      <c r="W22" s="9"/>
      <c r="X22" s="12"/>
      <c r="Y22" s="37" t="s">
        <v>29</v>
      </c>
      <c r="Z22" s="8"/>
      <c r="AA22" s="9"/>
      <c r="AB22" s="9"/>
      <c r="AC22" s="11"/>
      <c r="AD22" s="9"/>
      <c r="AE22" s="9"/>
      <c r="AF22" s="12"/>
    </row>
    <row r="23" spans="1:32" s="42" customFormat="1" ht="12.75">
      <c r="A23" s="37" t="s">
        <v>30</v>
      </c>
      <c r="B23" s="8"/>
      <c r="C23" s="9"/>
      <c r="D23" s="10"/>
      <c r="E23" s="11"/>
      <c r="F23" s="9"/>
      <c r="G23" s="9"/>
      <c r="H23" s="12"/>
      <c r="I23" s="37" t="s">
        <v>30</v>
      </c>
      <c r="J23" s="8"/>
      <c r="K23" s="9"/>
      <c r="L23" s="9"/>
      <c r="M23" s="11"/>
      <c r="N23" s="9"/>
      <c r="O23" s="9"/>
      <c r="P23" s="12"/>
      <c r="Q23" s="37" t="s">
        <v>30</v>
      </c>
      <c r="R23" s="8"/>
      <c r="S23" s="9"/>
      <c r="T23" s="9"/>
      <c r="U23" s="11"/>
      <c r="V23" s="9"/>
      <c r="W23" s="9"/>
      <c r="X23" s="12"/>
      <c r="Y23" s="37" t="s">
        <v>30</v>
      </c>
      <c r="Z23" s="8"/>
      <c r="AA23" s="9"/>
      <c r="AB23" s="9"/>
      <c r="AC23" s="11"/>
      <c r="AD23" s="9"/>
      <c r="AE23" s="9"/>
      <c r="AF23" s="12"/>
    </row>
    <row r="24" spans="1:32" s="35" customFormat="1" ht="12.75">
      <c r="A24" s="43" t="s">
        <v>50</v>
      </c>
      <c r="B24" s="18">
        <f>B12+B17</f>
        <v>0</v>
      </c>
      <c r="C24" s="19">
        <f aca="true" t="shared" si="19" ref="C24:H24">C12+C17</f>
        <v>0</v>
      </c>
      <c r="D24" s="20">
        <f t="shared" si="19"/>
        <v>0</v>
      </c>
      <c r="E24" s="21">
        <f t="shared" si="19"/>
        <v>0</v>
      </c>
      <c r="F24" s="19">
        <f t="shared" si="19"/>
        <v>0</v>
      </c>
      <c r="G24" s="19">
        <f t="shared" si="19"/>
        <v>0</v>
      </c>
      <c r="H24" s="22">
        <f t="shared" si="19"/>
        <v>0</v>
      </c>
      <c r="I24" s="43" t="s">
        <v>50</v>
      </c>
      <c r="J24" s="18">
        <f>J12+J17</f>
        <v>0</v>
      </c>
      <c r="K24" s="19">
        <f aca="true" t="shared" si="20" ref="K24:P24">K12+K17</f>
        <v>0</v>
      </c>
      <c r="L24" s="19">
        <f t="shared" si="20"/>
        <v>0</v>
      </c>
      <c r="M24" s="21">
        <f t="shared" si="20"/>
        <v>0</v>
      </c>
      <c r="N24" s="19">
        <f t="shared" si="20"/>
        <v>0</v>
      </c>
      <c r="O24" s="19">
        <f t="shared" si="20"/>
        <v>0</v>
      </c>
      <c r="P24" s="22">
        <f t="shared" si="20"/>
        <v>0</v>
      </c>
      <c r="Q24" s="43" t="s">
        <v>50</v>
      </c>
      <c r="R24" s="18">
        <f>R12+R17</f>
        <v>0</v>
      </c>
      <c r="S24" s="19">
        <f aca="true" t="shared" si="21" ref="S24:X24">S12+S17</f>
        <v>0</v>
      </c>
      <c r="T24" s="19">
        <f t="shared" si="21"/>
        <v>0</v>
      </c>
      <c r="U24" s="21">
        <f t="shared" si="21"/>
        <v>0</v>
      </c>
      <c r="V24" s="19">
        <f t="shared" si="21"/>
        <v>0</v>
      </c>
      <c r="W24" s="19">
        <f t="shared" si="21"/>
        <v>0</v>
      </c>
      <c r="X24" s="22">
        <f t="shared" si="21"/>
        <v>0</v>
      </c>
      <c r="Y24" s="43" t="s">
        <v>50</v>
      </c>
      <c r="Z24" s="18">
        <f>Z12+Z17</f>
        <v>0</v>
      </c>
      <c r="AA24" s="19">
        <f aca="true" t="shared" si="22" ref="AA24:AF24">AA12+AA17</f>
        <v>0</v>
      </c>
      <c r="AB24" s="19">
        <f t="shared" si="22"/>
        <v>0</v>
      </c>
      <c r="AC24" s="21">
        <f t="shared" si="22"/>
        <v>0</v>
      </c>
      <c r="AD24" s="19">
        <f t="shared" si="22"/>
        <v>0</v>
      </c>
      <c r="AE24" s="19">
        <f t="shared" si="22"/>
        <v>0</v>
      </c>
      <c r="AF24" s="22">
        <f t="shared" si="22"/>
        <v>0</v>
      </c>
    </row>
    <row r="25" spans="1:32" s="35" customFormat="1" ht="12.75">
      <c r="A25" s="43" t="s">
        <v>43</v>
      </c>
      <c r="B25" s="18">
        <f>B8-B24</f>
        <v>0</v>
      </c>
      <c r="C25" s="19">
        <f aca="true" t="shared" si="23" ref="C25:H25">C8-C24</f>
        <v>0</v>
      </c>
      <c r="D25" s="20">
        <f t="shared" si="23"/>
        <v>0</v>
      </c>
      <c r="E25" s="21">
        <f t="shared" si="23"/>
        <v>0</v>
      </c>
      <c r="F25" s="19">
        <f t="shared" si="23"/>
        <v>0</v>
      </c>
      <c r="G25" s="19">
        <f t="shared" si="23"/>
        <v>0</v>
      </c>
      <c r="H25" s="22">
        <f t="shared" si="23"/>
        <v>0</v>
      </c>
      <c r="I25" s="43" t="s">
        <v>43</v>
      </c>
      <c r="J25" s="18">
        <f aca="true" t="shared" si="24" ref="J25:P25">J8-J24</f>
        <v>0</v>
      </c>
      <c r="K25" s="19">
        <f t="shared" si="24"/>
        <v>0</v>
      </c>
      <c r="L25" s="19">
        <f t="shared" si="24"/>
        <v>0</v>
      </c>
      <c r="M25" s="21">
        <f t="shared" si="24"/>
        <v>0</v>
      </c>
      <c r="N25" s="19">
        <f t="shared" si="24"/>
        <v>0</v>
      </c>
      <c r="O25" s="19">
        <f t="shared" si="24"/>
        <v>0</v>
      </c>
      <c r="P25" s="22">
        <f t="shared" si="24"/>
        <v>0</v>
      </c>
      <c r="Q25" s="43" t="s">
        <v>43</v>
      </c>
      <c r="R25" s="18">
        <f aca="true" t="shared" si="25" ref="R25:X25">R8-R24</f>
        <v>0</v>
      </c>
      <c r="S25" s="19">
        <f t="shared" si="25"/>
        <v>0</v>
      </c>
      <c r="T25" s="19">
        <f t="shared" si="25"/>
        <v>0</v>
      </c>
      <c r="U25" s="21">
        <f t="shared" si="25"/>
        <v>0</v>
      </c>
      <c r="V25" s="19">
        <f t="shared" si="25"/>
        <v>0</v>
      </c>
      <c r="W25" s="19">
        <f t="shared" si="25"/>
        <v>0</v>
      </c>
      <c r="X25" s="22">
        <f t="shared" si="25"/>
        <v>0</v>
      </c>
      <c r="Y25" s="43" t="s">
        <v>43</v>
      </c>
      <c r="Z25" s="18">
        <f aca="true" t="shared" si="26" ref="Z25:AF25">Z8-Z24</f>
        <v>0</v>
      </c>
      <c r="AA25" s="19">
        <f t="shared" si="26"/>
        <v>0</v>
      </c>
      <c r="AB25" s="19">
        <f t="shared" si="26"/>
        <v>0</v>
      </c>
      <c r="AC25" s="21">
        <f t="shared" si="26"/>
        <v>0</v>
      </c>
      <c r="AD25" s="19">
        <f t="shared" si="26"/>
        <v>0</v>
      </c>
      <c r="AE25" s="19">
        <f t="shared" si="26"/>
        <v>0</v>
      </c>
      <c r="AF25" s="22">
        <f t="shared" si="26"/>
        <v>0</v>
      </c>
    </row>
    <row r="26" spans="1:32" s="42" customFormat="1" ht="12.75">
      <c r="A26" s="37" t="s">
        <v>44</v>
      </c>
      <c r="B26" s="8"/>
      <c r="C26" s="9"/>
      <c r="D26" s="10"/>
      <c r="E26" s="11"/>
      <c r="F26" s="9"/>
      <c r="G26" s="9"/>
      <c r="H26" s="12"/>
      <c r="I26" s="37" t="s">
        <v>44</v>
      </c>
      <c r="J26" s="8"/>
      <c r="K26" s="9"/>
      <c r="L26" s="9"/>
      <c r="M26" s="11"/>
      <c r="N26" s="9"/>
      <c r="O26" s="9"/>
      <c r="P26" s="12"/>
      <c r="Q26" s="37" t="s">
        <v>44</v>
      </c>
      <c r="R26" s="8"/>
      <c r="S26" s="9"/>
      <c r="T26" s="9"/>
      <c r="U26" s="11"/>
      <c r="V26" s="9"/>
      <c r="W26" s="9"/>
      <c r="X26" s="12"/>
      <c r="Y26" s="37" t="s">
        <v>44</v>
      </c>
      <c r="Z26" s="8"/>
      <c r="AA26" s="9"/>
      <c r="AB26" s="9"/>
      <c r="AC26" s="11"/>
      <c r="AD26" s="9"/>
      <c r="AE26" s="9"/>
      <c r="AF26" s="12"/>
    </row>
    <row r="27" spans="1:32" s="42" customFormat="1" ht="12.75">
      <c r="A27" s="37" t="s">
        <v>45</v>
      </c>
      <c r="B27" s="8"/>
      <c r="C27" s="9"/>
      <c r="D27" s="10"/>
      <c r="E27" s="11"/>
      <c r="F27" s="9"/>
      <c r="G27" s="9"/>
      <c r="H27" s="12"/>
      <c r="I27" s="37" t="s">
        <v>45</v>
      </c>
      <c r="J27" s="8"/>
      <c r="K27" s="9"/>
      <c r="L27" s="9"/>
      <c r="M27" s="11"/>
      <c r="N27" s="9"/>
      <c r="O27" s="9"/>
      <c r="P27" s="12"/>
      <c r="Q27" s="37" t="s">
        <v>45</v>
      </c>
      <c r="R27" s="8"/>
      <c r="S27" s="9"/>
      <c r="T27" s="9"/>
      <c r="U27" s="11"/>
      <c r="V27" s="9"/>
      <c r="W27" s="9"/>
      <c r="X27" s="12"/>
      <c r="Y27" s="37" t="s">
        <v>45</v>
      </c>
      <c r="Z27" s="8"/>
      <c r="AA27" s="9"/>
      <c r="AB27" s="9"/>
      <c r="AC27" s="11"/>
      <c r="AD27" s="9"/>
      <c r="AE27" s="9"/>
      <c r="AF27" s="12"/>
    </row>
    <row r="28" spans="1:32" s="35" customFormat="1" ht="15" customHeight="1">
      <c r="A28" s="43" t="s">
        <v>46</v>
      </c>
      <c r="B28" s="18">
        <f>B25+B26-B27</f>
        <v>0</v>
      </c>
      <c r="C28" s="19">
        <f aca="true" t="shared" si="27" ref="C28:H28">C25+C26-C27</f>
        <v>0</v>
      </c>
      <c r="D28" s="20">
        <f t="shared" si="27"/>
        <v>0</v>
      </c>
      <c r="E28" s="21">
        <f t="shared" si="27"/>
        <v>0</v>
      </c>
      <c r="F28" s="19">
        <f t="shared" si="27"/>
        <v>0</v>
      </c>
      <c r="G28" s="19">
        <f t="shared" si="27"/>
        <v>0</v>
      </c>
      <c r="H28" s="22">
        <f t="shared" si="27"/>
        <v>0</v>
      </c>
      <c r="I28" s="43" t="s">
        <v>46</v>
      </c>
      <c r="J28" s="18">
        <f aca="true" t="shared" si="28" ref="J28:P28">J25+J26-J27</f>
        <v>0</v>
      </c>
      <c r="K28" s="19">
        <f t="shared" si="28"/>
        <v>0</v>
      </c>
      <c r="L28" s="19">
        <f t="shared" si="28"/>
        <v>0</v>
      </c>
      <c r="M28" s="21">
        <f t="shared" si="28"/>
        <v>0</v>
      </c>
      <c r="N28" s="19">
        <f t="shared" si="28"/>
        <v>0</v>
      </c>
      <c r="O28" s="19">
        <f t="shared" si="28"/>
        <v>0</v>
      </c>
      <c r="P28" s="22">
        <f t="shared" si="28"/>
        <v>0</v>
      </c>
      <c r="Q28" s="43" t="s">
        <v>46</v>
      </c>
      <c r="R28" s="18">
        <f aca="true" t="shared" si="29" ref="R28:X28">R25+R26-R27</f>
        <v>0</v>
      </c>
      <c r="S28" s="19">
        <f t="shared" si="29"/>
        <v>0</v>
      </c>
      <c r="T28" s="19">
        <f t="shared" si="29"/>
        <v>0</v>
      </c>
      <c r="U28" s="21">
        <f t="shared" si="29"/>
        <v>0</v>
      </c>
      <c r="V28" s="19">
        <f t="shared" si="29"/>
        <v>0</v>
      </c>
      <c r="W28" s="19">
        <f t="shared" si="29"/>
        <v>0</v>
      </c>
      <c r="X28" s="22">
        <f t="shared" si="29"/>
        <v>0</v>
      </c>
      <c r="Y28" s="43" t="s">
        <v>46</v>
      </c>
      <c r="Z28" s="18">
        <f aca="true" t="shared" si="30" ref="Z28:AF28">Z25+Z26-Z27</f>
        <v>0</v>
      </c>
      <c r="AA28" s="19">
        <f t="shared" si="30"/>
        <v>0</v>
      </c>
      <c r="AB28" s="19">
        <f t="shared" si="30"/>
        <v>0</v>
      </c>
      <c r="AC28" s="21">
        <f t="shared" si="30"/>
        <v>0</v>
      </c>
      <c r="AD28" s="19">
        <f t="shared" si="30"/>
        <v>0</v>
      </c>
      <c r="AE28" s="19">
        <f t="shared" si="30"/>
        <v>0</v>
      </c>
      <c r="AF28" s="22">
        <f t="shared" si="30"/>
        <v>0</v>
      </c>
    </row>
    <row r="29" spans="1:32" s="42" customFormat="1" ht="12.75">
      <c r="A29" s="37" t="s">
        <v>47</v>
      </c>
      <c r="B29" s="8"/>
      <c r="C29" s="9"/>
      <c r="D29" s="10"/>
      <c r="E29" s="11"/>
      <c r="F29" s="9"/>
      <c r="G29" s="9"/>
      <c r="H29" s="12"/>
      <c r="I29" s="37" t="s">
        <v>47</v>
      </c>
      <c r="J29" s="8"/>
      <c r="K29" s="9"/>
      <c r="L29" s="9"/>
      <c r="M29" s="11"/>
      <c r="N29" s="9"/>
      <c r="O29" s="9"/>
      <c r="P29" s="12"/>
      <c r="Q29" s="37" t="s">
        <v>47</v>
      </c>
      <c r="R29" s="8"/>
      <c r="S29" s="9"/>
      <c r="T29" s="9"/>
      <c r="U29" s="11"/>
      <c r="V29" s="9"/>
      <c r="W29" s="9"/>
      <c r="X29" s="12"/>
      <c r="Y29" s="37" t="s">
        <v>47</v>
      </c>
      <c r="Z29" s="8"/>
      <c r="AA29" s="9"/>
      <c r="AB29" s="9"/>
      <c r="AC29" s="11"/>
      <c r="AD29" s="9"/>
      <c r="AE29" s="9"/>
      <c r="AF29" s="12"/>
    </row>
    <row r="30" spans="1:32" s="42" customFormat="1" ht="12.75">
      <c r="A30" s="37" t="s">
        <v>48</v>
      </c>
      <c r="B30" s="8"/>
      <c r="C30" s="9"/>
      <c r="D30" s="10"/>
      <c r="E30" s="11"/>
      <c r="F30" s="9"/>
      <c r="G30" s="9"/>
      <c r="H30" s="12"/>
      <c r="I30" s="37" t="s">
        <v>48</v>
      </c>
      <c r="J30" s="8"/>
      <c r="K30" s="9"/>
      <c r="L30" s="9"/>
      <c r="M30" s="11"/>
      <c r="N30" s="9"/>
      <c r="O30" s="9"/>
      <c r="P30" s="12"/>
      <c r="Q30" s="37" t="s">
        <v>48</v>
      </c>
      <c r="R30" s="8"/>
      <c r="S30" s="9"/>
      <c r="T30" s="9"/>
      <c r="U30" s="11"/>
      <c r="V30" s="9"/>
      <c r="W30" s="9"/>
      <c r="X30" s="12"/>
      <c r="Y30" s="37" t="s">
        <v>48</v>
      </c>
      <c r="Z30" s="8"/>
      <c r="AA30" s="9"/>
      <c r="AB30" s="9"/>
      <c r="AC30" s="11"/>
      <c r="AD30" s="9"/>
      <c r="AE30" s="9"/>
      <c r="AF30" s="12"/>
    </row>
    <row r="31" spans="1:32" s="35" customFormat="1" ht="13.5" thickBot="1">
      <c r="A31" s="44" t="s">
        <v>49</v>
      </c>
      <c r="B31" s="45">
        <f>B28+B29-B30</f>
        <v>0</v>
      </c>
      <c r="C31" s="46">
        <f aca="true" t="shared" si="31" ref="C31:H31">C28+C29-C30</f>
        <v>0</v>
      </c>
      <c r="D31" s="47">
        <f t="shared" si="31"/>
        <v>0</v>
      </c>
      <c r="E31" s="48">
        <f t="shared" si="31"/>
        <v>0</v>
      </c>
      <c r="F31" s="46">
        <f t="shared" si="31"/>
        <v>0</v>
      </c>
      <c r="G31" s="46">
        <f t="shared" si="31"/>
        <v>0</v>
      </c>
      <c r="H31" s="49">
        <f t="shared" si="31"/>
        <v>0</v>
      </c>
      <c r="I31" s="44" t="s">
        <v>49</v>
      </c>
      <c r="J31" s="45">
        <f aca="true" t="shared" si="32" ref="J31:P31">J28+J29-J30</f>
        <v>0</v>
      </c>
      <c r="K31" s="46">
        <f t="shared" si="32"/>
        <v>0</v>
      </c>
      <c r="L31" s="46">
        <f t="shared" si="32"/>
        <v>0</v>
      </c>
      <c r="M31" s="48">
        <f t="shared" si="32"/>
        <v>0</v>
      </c>
      <c r="N31" s="46">
        <f t="shared" si="32"/>
        <v>0</v>
      </c>
      <c r="O31" s="46">
        <f t="shared" si="32"/>
        <v>0</v>
      </c>
      <c r="P31" s="49">
        <f t="shared" si="32"/>
        <v>0</v>
      </c>
      <c r="Q31" s="44" t="s">
        <v>49</v>
      </c>
      <c r="R31" s="45">
        <f aca="true" t="shared" si="33" ref="R31:X31">R28+R29-R30</f>
        <v>0</v>
      </c>
      <c r="S31" s="46">
        <f t="shared" si="33"/>
        <v>0</v>
      </c>
      <c r="T31" s="46">
        <f t="shared" si="33"/>
        <v>0</v>
      </c>
      <c r="U31" s="48">
        <f t="shared" si="33"/>
        <v>0</v>
      </c>
      <c r="V31" s="46">
        <f t="shared" si="33"/>
        <v>0</v>
      </c>
      <c r="W31" s="46">
        <f t="shared" si="33"/>
        <v>0</v>
      </c>
      <c r="X31" s="49">
        <f t="shared" si="33"/>
        <v>0</v>
      </c>
      <c r="Y31" s="44" t="s">
        <v>49</v>
      </c>
      <c r="Z31" s="45">
        <f aca="true" t="shared" si="34" ref="Z31:AF31">Z28+Z29-Z30</f>
        <v>0</v>
      </c>
      <c r="AA31" s="46">
        <f t="shared" si="34"/>
        <v>0</v>
      </c>
      <c r="AB31" s="46">
        <f t="shared" si="34"/>
        <v>0</v>
      </c>
      <c r="AC31" s="48">
        <f t="shared" si="34"/>
        <v>0</v>
      </c>
      <c r="AD31" s="46">
        <f t="shared" si="34"/>
        <v>0</v>
      </c>
      <c r="AE31" s="46">
        <f t="shared" si="34"/>
        <v>0</v>
      </c>
      <c r="AF31" s="49">
        <f t="shared" si="34"/>
        <v>0</v>
      </c>
    </row>
    <row r="32" spans="1:32" s="42" customFormat="1" ht="12.75">
      <c r="A32" s="50"/>
      <c r="E32" s="167"/>
      <c r="F32" s="168"/>
      <c r="G32" s="168"/>
      <c r="H32" s="168"/>
      <c r="I32" s="50"/>
      <c r="M32" s="167"/>
      <c r="N32" s="168"/>
      <c r="O32" s="168"/>
      <c r="P32" s="168"/>
      <c r="Q32" s="50"/>
      <c r="U32" s="167"/>
      <c r="V32" s="168"/>
      <c r="W32" s="168"/>
      <c r="X32" s="168"/>
      <c r="Y32" s="50"/>
      <c r="AC32" s="167"/>
      <c r="AD32" s="168"/>
      <c r="AE32" s="168"/>
      <c r="AF32" s="168"/>
    </row>
    <row r="33" spans="1:32" ht="12.75">
      <c r="A33" s="51"/>
      <c r="E33" s="169"/>
      <c r="F33" s="169"/>
      <c r="G33" s="169"/>
      <c r="H33" s="169"/>
      <c r="I33" s="51"/>
      <c r="M33" s="169"/>
      <c r="N33" s="169"/>
      <c r="O33" s="169"/>
      <c r="P33" s="169"/>
      <c r="Q33" s="51"/>
      <c r="U33" s="169"/>
      <c r="V33" s="169"/>
      <c r="W33" s="169"/>
      <c r="X33" s="169"/>
      <c r="Y33" s="51"/>
      <c r="AC33" s="169"/>
      <c r="AD33" s="169"/>
      <c r="AE33" s="169"/>
      <c r="AF33" s="169"/>
    </row>
    <row r="34" spans="1:32" ht="12.75">
      <c r="A34" s="51"/>
      <c r="E34" s="170"/>
      <c r="F34" s="170"/>
      <c r="G34" s="170"/>
      <c r="H34" s="170"/>
      <c r="I34" s="51"/>
      <c r="M34" s="170"/>
      <c r="N34" s="170"/>
      <c r="O34" s="170"/>
      <c r="P34" s="170"/>
      <c r="Q34" s="51"/>
      <c r="U34" s="170"/>
      <c r="V34" s="170"/>
      <c r="W34" s="170"/>
      <c r="X34" s="170"/>
      <c r="Y34" s="51"/>
      <c r="AC34" s="170"/>
      <c r="AD34" s="170"/>
      <c r="AE34" s="170"/>
      <c r="AF34" s="170"/>
    </row>
    <row r="35" spans="1:32" ht="32.25" customHeight="1">
      <c r="A35" s="51"/>
      <c r="E35" s="160" t="s">
        <v>51</v>
      </c>
      <c r="F35" s="160"/>
      <c r="G35" s="160"/>
      <c r="H35" s="160"/>
      <c r="I35" s="51"/>
      <c r="M35" s="160" t="s">
        <v>51</v>
      </c>
      <c r="N35" s="160"/>
      <c r="O35" s="160"/>
      <c r="P35" s="160"/>
      <c r="Q35" s="51"/>
      <c r="U35" s="160" t="s">
        <v>51</v>
      </c>
      <c r="V35" s="160"/>
      <c r="W35" s="160"/>
      <c r="X35" s="160"/>
      <c r="Y35" s="51"/>
      <c r="AC35" s="160" t="s">
        <v>51</v>
      </c>
      <c r="AD35" s="160"/>
      <c r="AE35" s="160"/>
      <c r="AF35" s="160"/>
    </row>
    <row r="99" ht="13.5" customHeight="1"/>
    <row r="100" spans="4:10" ht="12.75" hidden="1">
      <c r="D100" s="116" t="s">
        <v>149</v>
      </c>
      <c r="E100" s="33" t="str">
        <f ca="1">OFFSET('Strona tytułowa'!$AG$10,'Strona tytułowa'!AH10-1,)</f>
        <v>III kwartał</v>
      </c>
      <c r="F100" s="33" t="str">
        <f>IF(E100="I kwartał","II kwartał",IF(E100="II kwartał","III kwartał",IF(E100="III kwartał","IV kwartał","I kwartał")))</f>
        <v>IV kwartał</v>
      </c>
      <c r="G100" s="33" t="str">
        <f>IF(F100="I kwartał","II kwartał",IF(F100="II kwartał","III kwartał",IF(F100="III kwartał","IV kwartał","I kwartał")))</f>
        <v>I kwartał</v>
      </c>
      <c r="H100" s="33" t="str">
        <f>IF(G100="I kwartał","II kwartał",IF(G100="II kwartał","III kwartał",IF(G100="III kwartał","IV kwartał","I kwartał")))</f>
        <v>II kwartał</v>
      </c>
      <c r="J100" s="117" t="s">
        <v>151</v>
      </c>
    </row>
    <row r="101" spans="4:32" ht="12.75" hidden="1">
      <c r="D101" s="116" t="s">
        <v>150</v>
      </c>
      <c r="E101" s="33">
        <f ca="1">OFFSET('Strona tytułowa'!$AA$11,'Strona tytułowa'!AF10-1,)</f>
        <v>2023</v>
      </c>
      <c r="F101" s="33">
        <f>IF(OR(E100="I kwartał",E100="II kwartał",E100="III kwartał"),E101,E101+1)</f>
        <v>2023</v>
      </c>
      <c r="G101" s="33">
        <f>IF(OR(E100="I kwartał",E100="II kwartał"),E101,E101+1)</f>
        <v>2024</v>
      </c>
      <c r="H101" s="33">
        <f>IF(E100="I kwartał",E101,E101+1)</f>
        <v>2024</v>
      </c>
      <c r="J101" s="33">
        <f ca="1">OFFSET('Strona tytułowa'!$AA$11,'Strona tytułowa'!AF10-1,)+1</f>
        <v>2024</v>
      </c>
      <c r="K101" s="33">
        <f aca="true" t="shared" si="35" ref="K101:P101">J101+1</f>
        <v>2025</v>
      </c>
      <c r="L101" s="33">
        <f t="shared" si="35"/>
        <v>2026</v>
      </c>
      <c r="M101" s="33">
        <f t="shared" si="35"/>
        <v>2027</v>
      </c>
      <c r="N101" s="33">
        <f t="shared" si="35"/>
        <v>2028</v>
      </c>
      <c r="O101" s="33">
        <f t="shared" si="35"/>
        <v>2029</v>
      </c>
      <c r="P101" s="33">
        <f t="shared" si="35"/>
        <v>2030</v>
      </c>
      <c r="R101" s="33">
        <f>P101+1</f>
        <v>2031</v>
      </c>
      <c r="S101" s="33">
        <f aca="true" t="shared" si="36" ref="S101:X101">R101+1</f>
        <v>2032</v>
      </c>
      <c r="T101" s="33">
        <f t="shared" si="36"/>
        <v>2033</v>
      </c>
      <c r="U101" s="33">
        <f t="shared" si="36"/>
        <v>2034</v>
      </c>
      <c r="V101" s="33">
        <f t="shared" si="36"/>
        <v>2035</v>
      </c>
      <c r="W101" s="33">
        <f t="shared" si="36"/>
        <v>2036</v>
      </c>
      <c r="X101" s="33">
        <f t="shared" si="36"/>
        <v>2037</v>
      </c>
      <c r="Z101" s="33">
        <f>X101+1</f>
        <v>2038</v>
      </c>
      <c r="AA101" s="33">
        <f aca="true" t="shared" si="37" ref="AA101:AF101">Z101+1</f>
        <v>2039</v>
      </c>
      <c r="AB101" s="33">
        <f t="shared" si="37"/>
        <v>2040</v>
      </c>
      <c r="AC101" s="33">
        <f t="shared" si="37"/>
        <v>2041</v>
      </c>
      <c r="AD101" s="33">
        <f t="shared" si="37"/>
        <v>2042</v>
      </c>
      <c r="AE101" s="33">
        <f t="shared" si="37"/>
        <v>2043</v>
      </c>
      <c r="AF101" s="33">
        <f t="shared" si="37"/>
        <v>2044</v>
      </c>
    </row>
  </sheetData>
  <sheetProtection password="C720" sheet="1" objects="1" scenarios="1"/>
  <mergeCells count="18">
    <mergeCell ref="E35:H35"/>
    <mergeCell ref="A6:A7"/>
    <mergeCell ref="E6:H6"/>
    <mergeCell ref="E32:H34"/>
    <mergeCell ref="U32:X34"/>
    <mergeCell ref="U35:X35"/>
    <mergeCell ref="I6:I7"/>
    <mergeCell ref="M32:P34"/>
    <mergeCell ref="B4:E5"/>
    <mergeCell ref="AC35:AF35"/>
    <mergeCell ref="B6:C6"/>
    <mergeCell ref="J6:P6"/>
    <mergeCell ref="R6:X6"/>
    <mergeCell ref="Z6:AF6"/>
    <mergeCell ref="Y6:Y7"/>
    <mergeCell ref="AC32:AF34"/>
    <mergeCell ref="M35:P35"/>
    <mergeCell ref="Q6:Q7"/>
  </mergeCells>
  <printOptions horizontalCentered="1"/>
  <pageMargins left="0.7874015748031497" right="0.7874015748031497" top="0.6692913385826772" bottom="0.6692913385826772"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sheetPr codeName="Arkusz15"/>
  <dimension ref="A1:AF39"/>
  <sheetViews>
    <sheetView view="pageBreakPreview" zoomScaleSheetLayoutView="100" zoomScalePageLayoutView="0" workbookViewId="0" topLeftCell="A1">
      <selection activeCell="A2" sqref="A2"/>
    </sheetView>
  </sheetViews>
  <sheetFormatPr defaultColWidth="9.125" defaultRowHeight="12.75"/>
  <cols>
    <col min="1" max="1" width="38.875" style="33" customWidth="1"/>
    <col min="2" max="8" width="10.625" style="33" customWidth="1"/>
    <col min="9" max="9" width="38.875" style="33" customWidth="1"/>
    <col min="10" max="16" width="10.625" style="33" customWidth="1"/>
    <col min="17" max="17" width="38.875" style="33" hidden="1" customWidth="1"/>
    <col min="18" max="24" width="10.625" style="33" hidden="1" customWidth="1"/>
    <col min="25" max="25" width="38.875" style="33" hidden="1" customWidth="1"/>
    <col min="26" max="32" width="10.625" style="33" hidden="1" customWidth="1"/>
    <col min="33" max="16384" width="9.125" style="33" customWidth="1"/>
  </cols>
  <sheetData>
    <row r="1" spans="1:32" ht="15">
      <c r="A1" s="101"/>
      <c r="H1" s="102" t="s">
        <v>66</v>
      </c>
      <c r="I1" s="51"/>
      <c r="P1" s="102" t="s">
        <v>66</v>
      </c>
      <c r="Q1" s="51"/>
      <c r="X1" s="102" t="s">
        <v>66</v>
      </c>
      <c r="Y1" s="51"/>
      <c r="AF1" s="102" t="s">
        <v>66</v>
      </c>
    </row>
    <row r="2" spans="1:32" ht="13.5">
      <c r="A2" s="52"/>
      <c r="B2" s="53"/>
      <c r="C2" s="53"/>
      <c r="D2" s="53"/>
      <c r="E2" s="53"/>
      <c r="H2" s="2" t="s">
        <v>35</v>
      </c>
      <c r="I2" s="52"/>
      <c r="J2" s="53"/>
      <c r="K2" s="53"/>
      <c r="L2" s="53"/>
      <c r="M2" s="53"/>
      <c r="P2" s="2" t="s">
        <v>35</v>
      </c>
      <c r="Q2" s="52"/>
      <c r="R2" s="53"/>
      <c r="S2" s="53"/>
      <c r="T2" s="53"/>
      <c r="U2" s="53"/>
      <c r="X2" s="2" t="s">
        <v>35</v>
      </c>
      <c r="Y2" s="52"/>
      <c r="Z2" s="53"/>
      <c r="AA2" s="53"/>
      <c r="AB2" s="53"/>
      <c r="AC2" s="53"/>
      <c r="AF2" s="2" t="s">
        <v>35</v>
      </c>
    </row>
    <row r="3" spans="1:32" ht="13.5">
      <c r="A3" s="52"/>
      <c r="B3" s="53"/>
      <c r="C3" s="53"/>
      <c r="D3" s="53"/>
      <c r="E3" s="53"/>
      <c r="H3" s="2"/>
      <c r="I3" s="52"/>
      <c r="J3" s="53"/>
      <c r="K3" s="53"/>
      <c r="L3" s="53"/>
      <c r="M3" s="53"/>
      <c r="P3" s="2"/>
      <c r="Q3" s="52"/>
      <c r="R3" s="53"/>
      <c r="S3" s="53"/>
      <c r="T3" s="53"/>
      <c r="U3" s="53"/>
      <c r="X3" s="2"/>
      <c r="Y3" s="52"/>
      <c r="Z3" s="53"/>
      <c r="AA3" s="53"/>
      <c r="AB3" s="53"/>
      <c r="AC3" s="53"/>
      <c r="AF3" s="2"/>
    </row>
    <row r="4" spans="1:25" ht="18.75" customHeight="1">
      <c r="A4" s="54" t="s">
        <v>36</v>
      </c>
      <c r="I4" s="54" t="s">
        <v>36</v>
      </c>
      <c r="Q4" s="54" t="s">
        <v>36</v>
      </c>
      <c r="Y4" s="54" t="s">
        <v>36</v>
      </c>
    </row>
    <row r="5" spans="1:32" ht="36" customHeight="1" thickBot="1">
      <c r="A5" s="55">
        <f>IF('Strona tytułowa'!D6="","",'Strona tytułowa'!D6)</f>
      </c>
      <c r="G5" s="4" t="s">
        <v>39</v>
      </c>
      <c r="H5" s="56">
        <f>IF('Strona tytułowa'!H31="","",'Strona tytułowa'!H31)</f>
      </c>
      <c r="I5" s="55">
        <f>IF(A5="","",A5)</f>
      </c>
      <c r="O5" s="4" t="s">
        <v>39</v>
      </c>
      <c r="P5" s="56">
        <f>IF(H5="","",H5)</f>
      </c>
      <c r="Q5" s="55">
        <f>IF(A5="","",A5)</f>
      </c>
      <c r="W5" s="4" t="s">
        <v>39</v>
      </c>
      <c r="X5" s="56">
        <f>IF(H5="","",H5)</f>
      </c>
      <c r="Y5" s="55">
        <f>IF(A5="","",A5)</f>
      </c>
      <c r="AE5" s="4" t="s">
        <v>39</v>
      </c>
      <c r="AF5" s="56">
        <f>IF(H5="","",H5)</f>
      </c>
    </row>
    <row r="6" spans="1:32" s="104" customFormat="1" ht="30.75" customHeight="1">
      <c r="A6" s="176" t="s">
        <v>52</v>
      </c>
      <c r="B6" s="161" t="s">
        <v>109</v>
      </c>
      <c r="C6" s="171"/>
      <c r="D6" s="103" t="s">
        <v>110</v>
      </c>
      <c r="E6" s="171" t="s">
        <v>111</v>
      </c>
      <c r="F6" s="172"/>
      <c r="G6" s="172"/>
      <c r="H6" s="173"/>
      <c r="I6" s="176" t="s">
        <v>52</v>
      </c>
      <c r="J6" s="161" t="s">
        <v>112</v>
      </c>
      <c r="K6" s="174"/>
      <c r="L6" s="174"/>
      <c r="M6" s="174"/>
      <c r="N6" s="174"/>
      <c r="O6" s="174"/>
      <c r="P6" s="175"/>
      <c r="Q6" s="176" t="s">
        <v>52</v>
      </c>
      <c r="R6" s="161" t="s">
        <v>112</v>
      </c>
      <c r="S6" s="174"/>
      <c r="T6" s="174"/>
      <c r="U6" s="174"/>
      <c r="V6" s="174"/>
      <c r="W6" s="174"/>
      <c r="X6" s="175"/>
      <c r="Y6" s="176" t="s">
        <v>52</v>
      </c>
      <c r="Z6" s="161" t="s">
        <v>112</v>
      </c>
      <c r="AA6" s="174"/>
      <c r="AB6" s="174"/>
      <c r="AC6" s="174"/>
      <c r="AD6" s="174"/>
      <c r="AE6" s="174"/>
      <c r="AF6" s="175"/>
    </row>
    <row r="7" spans="1:32" s="57" customFormat="1" ht="28.5" customHeight="1" thickBot="1">
      <c r="A7" s="182"/>
      <c r="B7" s="118" t="str">
        <f>'Rachunek wyników'!B7</f>
        <v>2021 r.</v>
      </c>
      <c r="C7" s="119" t="str">
        <f>'Rachunek wyników'!C7</f>
        <v>2022 r.</v>
      </c>
      <c r="D7" s="121" t="str">
        <f>'Rachunek wyników'!D7</f>
        <v>czerwiec 2023 r.</v>
      </c>
      <c r="E7" s="122" t="str">
        <f>'Rachunek wyników'!E7</f>
        <v>III kwartał 2023 r.</v>
      </c>
      <c r="F7" s="119" t="str">
        <f>'Rachunek wyników'!F7</f>
        <v>IV kwartał 2023 r.</v>
      </c>
      <c r="G7" s="119" t="str">
        <f>'Rachunek wyników'!G7</f>
        <v>I kwartał 2024 r.</v>
      </c>
      <c r="H7" s="120" t="str">
        <f>'Rachunek wyników'!H7</f>
        <v>II kwartał 2024 r.</v>
      </c>
      <c r="I7" s="182"/>
      <c r="J7" s="118" t="str">
        <f>'Rachunek wyników'!J7</f>
        <v>2024 r.</v>
      </c>
      <c r="K7" s="119" t="str">
        <f>'Rachunek wyników'!K7</f>
        <v>2025 r.</v>
      </c>
      <c r="L7" s="119" t="str">
        <f>'Rachunek wyników'!L7</f>
        <v>2026 r.</v>
      </c>
      <c r="M7" s="119" t="str">
        <f>'Rachunek wyników'!M7</f>
        <v>2027 r.</v>
      </c>
      <c r="N7" s="119" t="str">
        <f>'Rachunek wyników'!N7</f>
        <v>2028 r.</v>
      </c>
      <c r="O7" s="119" t="str">
        <f>'Rachunek wyników'!O7</f>
        <v>2029 r.</v>
      </c>
      <c r="P7" s="120" t="str">
        <f>'Rachunek wyników'!P7</f>
        <v>2030 r.</v>
      </c>
      <c r="Q7" s="177"/>
      <c r="R7" s="118" t="str">
        <f>'Rachunek wyników'!R7</f>
        <v>2031 r.</v>
      </c>
      <c r="S7" s="119" t="str">
        <f>'Rachunek wyników'!S7</f>
        <v>2032 r.</v>
      </c>
      <c r="T7" s="119" t="str">
        <f>'Rachunek wyników'!T7</f>
        <v>2033 r.</v>
      </c>
      <c r="U7" s="119" t="str">
        <f>'Rachunek wyników'!U7</f>
        <v>2034 r.</v>
      </c>
      <c r="V7" s="119" t="str">
        <f>'Rachunek wyników'!V7</f>
        <v>2035 r.</v>
      </c>
      <c r="W7" s="119" t="str">
        <f>'Rachunek wyników'!W7</f>
        <v>2036 r.</v>
      </c>
      <c r="X7" s="120" t="str">
        <f>'Rachunek wyników'!X7</f>
        <v>2037 r.</v>
      </c>
      <c r="Y7" s="177"/>
      <c r="Z7" s="118" t="str">
        <f>'Rachunek wyników'!Z7</f>
        <v>2038 r.</v>
      </c>
      <c r="AA7" s="119" t="str">
        <f>'Rachunek wyników'!AA7</f>
        <v>2039 r.</v>
      </c>
      <c r="AB7" s="119" t="str">
        <f>'Rachunek wyników'!AB7</f>
        <v>2040 r.</v>
      </c>
      <c r="AC7" s="119" t="str">
        <f>'Rachunek wyników'!AC7</f>
        <v>2041 r.</v>
      </c>
      <c r="AD7" s="119" t="str">
        <f>'Rachunek wyników'!AD7</f>
        <v>2042 r.</v>
      </c>
      <c r="AE7" s="119" t="str">
        <f>'Rachunek wyników'!AE7</f>
        <v>2043 r.</v>
      </c>
      <c r="AF7" s="120" t="str">
        <f>'Rachunek wyników'!AF7</f>
        <v>2044 r.</v>
      </c>
    </row>
    <row r="8" spans="1:32" s="57" customFormat="1" ht="18" customHeight="1">
      <c r="A8" s="58" t="s">
        <v>54</v>
      </c>
      <c r="B8" s="13">
        <f aca="true" t="shared" si="0" ref="B8:H8">B9+B14+B22+B26</f>
        <v>0</v>
      </c>
      <c r="C8" s="14">
        <f t="shared" si="0"/>
        <v>0</v>
      </c>
      <c r="D8" s="15">
        <f t="shared" si="0"/>
        <v>0</v>
      </c>
      <c r="E8" s="16">
        <f t="shared" si="0"/>
        <v>0</v>
      </c>
      <c r="F8" s="14">
        <f t="shared" si="0"/>
        <v>0</v>
      </c>
      <c r="G8" s="14">
        <f t="shared" si="0"/>
        <v>0</v>
      </c>
      <c r="H8" s="17">
        <f t="shared" si="0"/>
        <v>0</v>
      </c>
      <c r="I8" s="58" t="s">
        <v>54</v>
      </c>
      <c r="J8" s="13">
        <f aca="true" t="shared" si="1" ref="J8:P8">J9+J14+J22+J26</f>
        <v>0</v>
      </c>
      <c r="K8" s="14">
        <f t="shared" si="1"/>
        <v>0</v>
      </c>
      <c r="L8" s="14">
        <f t="shared" si="1"/>
        <v>0</v>
      </c>
      <c r="M8" s="16">
        <f t="shared" si="1"/>
        <v>0</v>
      </c>
      <c r="N8" s="14">
        <f t="shared" si="1"/>
        <v>0</v>
      </c>
      <c r="O8" s="14">
        <f t="shared" si="1"/>
        <v>0</v>
      </c>
      <c r="P8" s="17">
        <f t="shared" si="1"/>
        <v>0</v>
      </c>
      <c r="Q8" s="58" t="s">
        <v>54</v>
      </c>
      <c r="R8" s="13">
        <f aca="true" t="shared" si="2" ref="R8:X8">R9+R14+R22+R26</f>
        <v>0</v>
      </c>
      <c r="S8" s="14">
        <f t="shared" si="2"/>
        <v>0</v>
      </c>
      <c r="T8" s="14">
        <f t="shared" si="2"/>
        <v>0</v>
      </c>
      <c r="U8" s="16">
        <f t="shared" si="2"/>
        <v>0</v>
      </c>
      <c r="V8" s="14">
        <f t="shared" si="2"/>
        <v>0</v>
      </c>
      <c r="W8" s="14">
        <f t="shared" si="2"/>
        <v>0</v>
      </c>
      <c r="X8" s="17">
        <f t="shared" si="2"/>
        <v>0</v>
      </c>
      <c r="Y8" s="58" t="s">
        <v>54</v>
      </c>
      <c r="Z8" s="13">
        <f aca="true" t="shared" si="3" ref="Z8:AF8">Z9+Z14+Z22+Z26</f>
        <v>0</v>
      </c>
      <c r="AA8" s="14">
        <f t="shared" si="3"/>
        <v>0</v>
      </c>
      <c r="AB8" s="14">
        <f t="shared" si="3"/>
        <v>0</v>
      </c>
      <c r="AC8" s="16">
        <f t="shared" si="3"/>
        <v>0</v>
      </c>
      <c r="AD8" s="14">
        <f t="shared" si="3"/>
        <v>0</v>
      </c>
      <c r="AE8" s="14">
        <f t="shared" si="3"/>
        <v>0</v>
      </c>
      <c r="AF8" s="17">
        <f t="shared" si="3"/>
        <v>0</v>
      </c>
    </row>
    <row r="9" spans="1:32" s="5" customFormat="1" ht="18" customHeight="1">
      <c r="A9" s="7" t="s">
        <v>0</v>
      </c>
      <c r="B9" s="18">
        <f aca="true" t="shared" si="4" ref="B9:H9">SUM(B10:B13)</f>
        <v>0</v>
      </c>
      <c r="C9" s="19">
        <f t="shared" si="4"/>
        <v>0</v>
      </c>
      <c r="D9" s="20">
        <f t="shared" si="4"/>
        <v>0</v>
      </c>
      <c r="E9" s="21">
        <f t="shared" si="4"/>
        <v>0</v>
      </c>
      <c r="F9" s="19">
        <f t="shared" si="4"/>
        <v>0</v>
      </c>
      <c r="G9" s="19">
        <f t="shared" si="4"/>
        <v>0</v>
      </c>
      <c r="H9" s="22">
        <f t="shared" si="4"/>
        <v>0</v>
      </c>
      <c r="I9" s="7" t="s">
        <v>0</v>
      </c>
      <c r="J9" s="18">
        <f aca="true" t="shared" si="5" ref="J9:P9">SUM(J10:J13)</f>
        <v>0</v>
      </c>
      <c r="K9" s="19">
        <f t="shared" si="5"/>
        <v>0</v>
      </c>
      <c r="L9" s="19">
        <f t="shared" si="5"/>
        <v>0</v>
      </c>
      <c r="M9" s="21">
        <f t="shared" si="5"/>
        <v>0</v>
      </c>
      <c r="N9" s="19">
        <f t="shared" si="5"/>
        <v>0</v>
      </c>
      <c r="O9" s="19">
        <f t="shared" si="5"/>
        <v>0</v>
      </c>
      <c r="P9" s="22">
        <f t="shared" si="5"/>
        <v>0</v>
      </c>
      <c r="Q9" s="7" t="s">
        <v>0</v>
      </c>
      <c r="R9" s="18">
        <f aca="true" t="shared" si="6" ref="R9:X9">SUM(R10:R13)</f>
        <v>0</v>
      </c>
      <c r="S9" s="19">
        <f t="shared" si="6"/>
        <v>0</v>
      </c>
      <c r="T9" s="19">
        <f t="shared" si="6"/>
        <v>0</v>
      </c>
      <c r="U9" s="21">
        <f t="shared" si="6"/>
        <v>0</v>
      </c>
      <c r="V9" s="19">
        <f t="shared" si="6"/>
        <v>0</v>
      </c>
      <c r="W9" s="19">
        <f t="shared" si="6"/>
        <v>0</v>
      </c>
      <c r="X9" s="22">
        <f t="shared" si="6"/>
        <v>0</v>
      </c>
      <c r="Y9" s="7" t="s">
        <v>0</v>
      </c>
      <c r="Z9" s="18">
        <f aca="true" t="shared" si="7" ref="Z9:AF9">SUM(Z10:Z13)</f>
        <v>0</v>
      </c>
      <c r="AA9" s="19">
        <f t="shared" si="7"/>
        <v>0</v>
      </c>
      <c r="AB9" s="19">
        <f t="shared" si="7"/>
        <v>0</v>
      </c>
      <c r="AC9" s="21">
        <f t="shared" si="7"/>
        <v>0</v>
      </c>
      <c r="AD9" s="19">
        <f t="shared" si="7"/>
        <v>0</v>
      </c>
      <c r="AE9" s="19">
        <f t="shared" si="7"/>
        <v>0</v>
      </c>
      <c r="AF9" s="22">
        <f t="shared" si="7"/>
        <v>0</v>
      </c>
    </row>
    <row r="10" spans="1:32" ht="18" customHeight="1">
      <c r="A10" s="59" t="s">
        <v>1</v>
      </c>
      <c r="B10" s="8"/>
      <c r="C10" s="9"/>
      <c r="D10" s="10"/>
      <c r="E10" s="11"/>
      <c r="F10" s="9"/>
      <c r="G10" s="9"/>
      <c r="H10" s="12"/>
      <c r="I10" s="59" t="s">
        <v>1</v>
      </c>
      <c r="J10" s="8"/>
      <c r="K10" s="9"/>
      <c r="L10" s="9"/>
      <c r="M10" s="11"/>
      <c r="N10" s="9"/>
      <c r="O10" s="9"/>
      <c r="P10" s="12"/>
      <c r="Q10" s="59" t="s">
        <v>1</v>
      </c>
      <c r="R10" s="8"/>
      <c r="S10" s="9"/>
      <c r="T10" s="9"/>
      <c r="U10" s="11"/>
      <c r="V10" s="9"/>
      <c r="W10" s="9"/>
      <c r="X10" s="12"/>
      <c r="Y10" s="59" t="s">
        <v>1</v>
      </c>
      <c r="Z10" s="8"/>
      <c r="AA10" s="9"/>
      <c r="AB10" s="9"/>
      <c r="AC10" s="11"/>
      <c r="AD10" s="9"/>
      <c r="AE10" s="9"/>
      <c r="AF10" s="12"/>
    </row>
    <row r="11" spans="1:32" ht="18" customHeight="1">
      <c r="A11" s="59" t="s">
        <v>2</v>
      </c>
      <c r="B11" s="8"/>
      <c r="C11" s="9"/>
      <c r="D11" s="10"/>
      <c r="E11" s="11"/>
      <c r="F11" s="9"/>
      <c r="G11" s="9"/>
      <c r="H11" s="12"/>
      <c r="I11" s="59" t="s">
        <v>2</v>
      </c>
      <c r="J11" s="8"/>
      <c r="K11" s="9"/>
      <c r="L11" s="9"/>
      <c r="M11" s="11"/>
      <c r="N11" s="9"/>
      <c r="O11" s="9"/>
      <c r="P11" s="12"/>
      <c r="Q11" s="59" t="s">
        <v>2</v>
      </c>
      <c r="R11" s="8"/>
      <c r="S11" s="9"/>
      <c r="T11" s="9"/>
      <c r="U11" s="11"/>
      <c r="V11" s="9"/>
      <c r="W11" s="9"/>
      <c r="X11" s="12"/>
      <c r="Y11" s="59" t="s">
        <v>2</v>
      </c>
      <c r="Z11" s="8"/>
      <c r="AA11" s="9"/>
      <c r="AB11" s="9"/>
      <c r="AC11" s="11"/>
      <c r="AD11" s="9"/>
      <c r="AE11" s="9"/>
      <c r="AF11" s="12"/>
    </row>
    <row r="12" spans="1:32" ht="18" customHeight="1">
      <c r="A12" s="59" t="s">
        <v>3</v>
      </c>
      <c r="B12" s="8"/>
      <c r="C12" s="9"/>
      <c r="D12" s="10"/>
      <c r="E12" s="11"/>
      <c r="F12" s="9"/>
      <c r="G12" s="9"/>
      <c r="H12" s="12"/>
      <c r="I12" s="59" t="s">
        <v>3</v>
      </c>
      <c r="J12" s="8"/>
      <c r="K12" s="9"/>
      <c r="L12" s="9"/>
      <c r="M12" s="11"/>
      <c r="N12" s="9"/>
      <c r="O12" s="9"/>
      <c r="P12" s="12"/>
      <c r="Q12" s="59" t="s">
        <v>3</v>
      </c>
      <c r="R12" s="8"/>
      <c r="S12" s="9"/>
      <c r="T12" s="9"/>
      <c r="U12" s="11"/>
      <c r="V12" s="9"/>
      <c r="W12" s="9"/>
      <c r="X12" s="12"/>
      <c r="Y12" s="59" t="s">
        <v>3</v>
      </c>
      <c r="Z12" s="8"/>
      <c r="AA12" s="9"/>
      <c r="AB12" s="9"/>
      <c r="AC12" s="11"/>
      <c r="AD12" s="9"/>
      <c r="AE12" s="9"/>
      <c r="AF12" s="12"/>
    </row>
    <row r="13" spans="1:32" ht="18" customHeight="1">
      <c r="A13" s="60" t="s">
        <v>4</v>
      </c>
      <c r="B13" s="8"/>
      <c r="C13" s="9"/>
      <c r="D13" s="10"/>
      <c r="E13" s="11"/>
      <c r="F13" s="9"/>
      <c r="G13" s="9"/>
      <c r="H13" s="12"/>
      <c r="I13" s="60" t="s">
        <v>4</v>
      </c>
      <c r="J13" s="8"/>
      <c r="K13" s="9"/>
      <c r="L13" s="9"/>
      <c r="M13" s="11"/>
      <c r="N13" s="9"/>
      <c r="O13" s="9"/>
      <c r="P13" s="12"/>
      <c r="Q13" s="60" t="s">
        <v>4</v>
      </c>
      <c r="R13" s="8"/>
      <c r="S13" s="9"/>
      <c r="T13" s="9"/>
      <c r="U13" s="11"/>
      <c r="V13" s="9"/>
      <c r="W13" s="9"/>
      <c r="X13" s="12"/>
      <c r="Y13" s="60" t="s">
        <v>4</v>
      </c>
      <c r="Z13" s="8"/>
      <c r="AA13" s="9"/>
      <c r="AB13" s="9"/>
      <c r="AC13" s="11"/>
      <c r="AD13" s="9"/>
      <c r="AE13" s="9"/>
      <c r="AF13" s="12"/>
    </row>
    <row r="14" spans="1:32" s="5" customFormat="1" ht="18" customHeight="1">
      <c r="A14" s="61" t="s">
        <v>5</v>
      </c>
      <c r="B14" s="18">
        <f aca="true" t="shared" si="8" ref="B14:H14">SUM(B15:B21)</f>
        <v>0</v>
      </c>
      <c r="C14" s="19">
        <f t="shared" si="8"/>
        <v>0</v>
      </c>
      <c r="D14" s="20">
        <f t="shared" si="8"/>
        <v>0</v>
      </c>
      <c r="E14" s="21">
        <f t="shared" si="8"/>
        <v>0</v>
      </c>
      <c r="F14" s="19">
        <f t="shared" si="8"/>
        <v>0</v>
      </c>
      <c r="G14" s="19">
        <f t="shared" si="8"/>
        <v>0</v>
      </c>
      <c r="H14" s="22">
        <f t="shared" si="8"/>
        <v>0</v>
      </c>
      <c r="I14" s="61" t="s">
        <v>5</v>
      </c>
      <c r="J14" s="18">
        <f aca="true" t="shared" si="9" ref="J14:P14">SUM(J15:J21)</f>
        <v>0</v>
      </c>
      <c r="K14" s="19">
        <f t="shared" si="9"/>
        <v>0</v>
      </c>
      <c r="L14" s="19">
        <f t="shared" si="9"/>
        <v>0</v>
      </c>
      <c r="M14" s="21">
        <f t="shared" si="9"/>
        <v>0</v>
      </c>
      <c r="N14" s="19">
        <f t="shared" si="9"/>
        <v>0</v>
      </c>
      <c r="O14" s="19">
        <f t="shared" si="9"/>
        <v>0</v>
      </c>
      <c r="P14" s="22">
        <f t="shared" si="9"/>
        <v>0</v>
      </c>
      <c r="Q14" s="61" t="s">
        <v>5</v>
      </c>
      <c r="R14" s="18">
        <f aca="true" t="shared" si="10" ref="R14:X14">SUM(R15:R21)</f>
        <v>0</v>
      </c>
      <c r="S14" s="19">
        <f t="shared" si="10"/>
        <v>0</v>
      </c>
      <c r="T14" s="19">
        <f t="shared" si="10"/>
        <v>0</v>
      </c>
      <c r="U14" s="21">
        <f t="shared" si="10"/>
        <v>0</v>
      </c>
      <c r="V14" s="19">
        <f t="shared" si="10"/>
        <v>0</v>
      </c>
      <c r="W14" s="19">
        <f t="shared" si="10"/>
        <v>0</v>
      </c>
      <c r="X14" s="22">
        <f t="shared" si="10"/>
        <v>0</v>
      </c>
      <c r="Y14" s="61" t="s">
        <v>5</v>
      </c>
      <c r="Z14" s="18">
        <f aca="true" t="shared" si="11" ref="Z14:AF14">SUM(Z15:Z21)</f>
        <v>0</v>
      </c>
      <c r="AA14" s="19">
        <f t="shared" si="11"/>
        <v>0</v>
      </c>
      <c r="AB14" s="19">
        <f t="shared" si="11"/>
        <v>0</v>
      </c>
      <c r="AC14" s="21">
        <f t="shared" si="11"/>
        <v>0</v>
      </c>
      <c r="AD14" s="19">
        <f t="shared" si="11"/>
        <v>0</v>
      </c>
      <c r="AE14" s="19">
        <f t="shared" si="11"/>
        <v>0</v>
      </c>
      <c r="AF14" s="22">
        <f t="shared" si="11"/>
        <v>0</v>
      </c>
    </row>
    <row r="15" spans="1:32" ht="18" customHeight="1">
      <c r="A15" s="59" t="s">
        <v>6</v>
      </c>
      <c r="B15" s="8"/>
      <c r="C15" s="9"/>
      <c r="D15" s="10"/>
      <c r="E15" s="11"/>
      <c r="F15" s="9"/>
      <c r="G15" s="9"/>
      <c r="H15" s="12"/>
      <c r="I15" s="59" t="s">
        <v>6</v>
      </c>
      <c r="J15" s="8"/>
      <c r="K15" s="9"/>
      <c r="L15" s="9"/>
      <c r="M15" s="11"/>
      <c r="N15" s="9"/>
      <c r="O15" s="9"/>
      <c r="P15" s="12"/>
      <c r="Q15" s="59" t="s">
        <v>6</v>
      </c>
      <c r="R15" s="8"/>
      <c r="S15" s="9"/>
      <c r="T15" s="9"/>
      <c r="U15" s="11"/>
      <c r="V15" s="9"/>
      <c r="W15" s="9"/>
      <c r="X15" s="12"/>
      <c r="Y15" s="59" t="s">
        <v>6</v>
      </c>
      <c r="Z15" s="8"/>
      <c r="AA15" s="9"/>
      <c r="AB15" s="9"/>
      <c r="AC15" s="11"/>
      <c r="AD15" s="9"/>
      <c r="AE15" s="9"/>
      <c r="AF15" s="12"/>
    </row>
    <row r="16" spans="1:32" ht="18" customHeight="1">
      <c r="A16" s="59" t="s">
        <v>7</v>
      </c>
      <c r="B16" s="8"/>
      <c r="C16" s="9"/>
      <c r="D16" s="10"/>
      <c r="E16" s="11"/>
      <c r="F16" s="9"/>
      <c r="G16" s="9"/>
      <c r="H16" s="12"/>
      <c r="I16" s="59" t="s">
        <v>7</v>
      </c>
      <c r="J16" s="8"/>
      <c r="K16" s="9"/>
      <c r="L16" s="9"/>
      <c r="M16" s="11"/>
      <c r="N16" s="9"/>
      <c r="O16" s="9"/>
      <c r="P16" s="12"/>
      <c r="Q16" s="59" t="s">
        <v>7</v>
      </c>
      <c r="R16" s="8"/>
      <c r="S16" s="9"/>
      <c r="T16" s="9"/>
      <c r="U16" s="11"/>
      <c r="V16" s="9"/>
      <c r="W16" s="9"/>
      <c r="X16" s="12"/>
      <c r="Y16" s="59" t="s">
        <v>7</v>
      </c>
      <c r="Z16" s="8"/>
      <c r="AA16" s="9"/>
      <c r="AB16" s="9"/>
      <c r="AC16" s="11"/>
      <c r="AD16" s="9"/>
      <c r="AE16" s="9"/>
      <c r="AF16" s="12"/>
    </row>
    <row r="17" spans="1:32" ht="18" customHeight="1">
      <c r="A17" s="59" t="s">
        <v>8</v>
      </c>
      <c r="B17" s="8"/>
      <c r="C17" s="9"/>
      <c r="D17" s="10"/>
      <c r="E17" s="11"/>
      <c r="F17" s="9"/>
      <c r="G17" s="9"/>
      <c r="H17" s="12"/>
      <c r="I17" s="59" t="s">
        <v>8</v>
      </c>
      <c r="J17" s="8"/>
      <c r="K17" s="9"/>
      <c r="L17" s="9"/>
      <c r="M17" s="11"/>
      <c r="N17" s="9"/>
      <c r="O17" s="9"/>
      <c r="P17" s="12"/>
      <c r="Q17" s="59" t="s">
        <v>8</v>
      </c>
      <c r="R17" s="8"/>
      <c r="S17" s="9"/>
      <c r="T17" s="9"/>
      <c r="U17" s="11"/>
      <c r="V17" s="9"/>
      <c r="W17" s="9"/>
      <c r="X17" s="12"/>
      <c r="Y17" s="59" t="s">
        <v>8</v>
      </c>
      <c r="Z17" s="8"/>
      <c r="AA17" s="9"/>
      <c r="AB17" s="9"/>
      <c r="AC17" s="11"/>
      <c r="AD17" s="9"/>
      <c r="AE17" s="9"/>
      <c r="AF17" s="12"/>
    </row>
    <row r="18" spans="1:32" ht="18" customHeight="1">
      <c r="A18" s="59" t="s">
        <v>9</v>
      </c>
      <c r="B18" s="8"/>
      <c r="C18" s="9"/>
      <c r="D18" s="10"/>
      <c r="E18" s="11"/>
      <c r="F18" s="9"/>
      <c r="G18" s="9"/>
      <c r="H18" s="12"/>
      <c r="I18" s="59" t="s">
        <v>9</v>
      </c>
      <c r="J18" s="8"/>
      <c r="K18" s="9"/>
      <c r="L18" s="9"/>
      <c r="M18" s="11"/>
      <c r="N18" s="9"/>
      <c r="O18" s="9"/>
      <c r="P18" s="12"/>
      <c r="Q18" s="59" t="s">
        <v>9</v>
      </c>
      <c r="R18" s="8"/>
      <c r="S18" s="9"/>
      <c r="T18" s="9"/>
      <c r="U18" s="11"/>
      <c r="V18" s="9"/>
      <c r="W18" s="9"/>
      <c r="X18" s="12"/>
      <c r="Y18" s="59" t="s">
        <v>9</v>
      </c>
      <c r="Z18" s="8"/>
      <c r="AA18" s="9"/>
      <c r="AB18" s="9"/>
      <c r="AC18" s="11"/>
      <c r="AD18" s="9"/>
      <c r="AE18" s="9"/>
      <c r="AF18" s="12"/>
    </row>
    <row r="19" spans="1:32" ht="18" customHeight="1">
      <c r="A19" s="59" t="s">
        <v>10</v>
      </c>
      <c r="B19" s="8"/>
      <c r="C19" s="9"/>
      <c r="D19" s="10"/>
      <c r="E19" s="11"/>
      <c r="F19" s="9"/>
      <c r="G19" s="9"/>
      <c r="H19" s="12"/>
      <c r="I19" s="59" t="s">
        <v>10</v>
      </c>
      <c r="J19" s="8"/>
      <c r="K19" s="9"/>
      <c r="L19" s="9"/>
      <c r="M19" s="11"/>
      <c r="N19" s="9"/>
      <c r="O19" s="9"/>
      <c r="P19" s="12"/>
      <c r="Q19" s="59" t="s">
        <v>10</v>
      </c>
      <c r="R19" s="8"/>
      <c r="S19" s="9"/>
      <c r="T19" s="9"/>
      <c r="U19" s="11"/>
      <c r="V19" s="9"/>
      <c r="W19" s="9"/>
      <c r="X19" s="12"/>
      <c r="Y19" s="59" t="s">
        <v>10</v>
      </c>
      <c r="Z19" s="8"/>
      <c r="AA19" s="9"/>
      <c r="AB19" s="9"/>
      <c r="AC19" s="11"/>
      <c r="AD19" s="9"/>
      <c r="AE19" s="9"/>
      <c r="AF19" s="12"/>
    </row>
    <row r="20" spans="1:32" ht="18" customHeight="1">
      <c r="A20" s="62" t="s">
        <v>11</v>
      </c>
      <c r="B20" s="8"/>
      <c r="C20" s="9"/>
      <c r="D20" s="10"/>
      <c r="E20" s="11"/>
      <c r="F20" s="9"/>
      <c r="G20" s="9"/>
      <c r="H20" s="12"/>
      <c r="I20" s="62" t="s">
        <v>11</v>
      </c>
      <c r="J20" s="8"/>
      <c r="K20" s="9"/>
      <c r="L20" s="9"/>
      <c r="M20" s="11"/>
      <c r="N20" s="9"/>
      <c r="O20" s="9"/>
      <c r="P20" s="12"/>
      <c r="Q20" s="62" t="s">
        <v>11</v>
      </c>
      <c r="R20" s="8"/>
      <c r="S20" s="9"/>
      <c r="T20" s="9"/>
      <c r="U20" s="11"/>
      <c r="V20" s="9"/>
      <c r="W20" s="9"/>
      <c r="X20" s="12"/>
      <c r="Y20" s="62" t="s">
        <v>11</v>
      </c>
      <c r="Z20" s="8"/>
      <c r="AA20" s="9"/>
      <c r="AB20" s="9"/>
      <c r="AC20" s="11"/>
      <c r="AD20" s="9"/>
      <c r="AE20" s="9"/>
      <c r="AF20" s="12"/>
    </row>
    <row r="21" spans="1:32" ht="18" customHeight="1">
      <c r="A21" s="59" t="s">
        <v>12</v>
      </c>
      <c r="B21" s="8"/>
      <c r="C21" s="9"/>
      <c r="D21" s="10"/>
      <c r="E21" s="11"/>
      <c r="F21" s="9"/>
      <c r="G21" s="9"/>
      <c r="H21" s="12"/>
      <c r="I21" s="59" t="s">
        <v>12</v>
      </c>
      <c r="J21" s="8"/>
      <c r="K21" s="9"/>
      <c r="L21" s="9"/>
      <c r="M21" s="11"/>
      <c r="N21" s="9"/>
      <c r="O21" s="9"/>
      <c r="P21" s="12"/>
      <c r="Q21" s="59" t="s">
        <v>12</v>
      </c>
      <c r="R21" s="8"/>
      <c r="S21" s="9"/>
      <c r="T21" s="9"/>
      <c r="U21" s="11"/>
      <c r="V21" s="9"/>
      <c r="W21" s="9"/>
      <c r="X21" s="12"/>
      <c r="Y21" s="59" t="s">
        <v>12</v>
      </c>
      <c r="Z21" s="8"/>
      <c r="AA21" s="9"/>
      <c r="AB21" s="9"/>
      <c r="AC21" s="11"/>
      <c r="AD21" s="9"/>
      <c r="AE21" s="9"/>
      <c r="AF21" s="12"/>
    </row>
    <row r="22" spans="1:32" s="5" customFormat="1" ht="18" customHeight="1">
      <c r="A22" s="61" t="s">
        <v>13</v>
      </c>
      <c r="B22" s="18">
        <f aca="true" t="shared" si="12" ref="B22:H22">SUM(B23:B25)</f>
        <v>0</v>
      </c>
      <c r="C22" s="19">
        <f t="shared" si="12"/>
        <v>0</v>
      </c>
      <c r="D22" s="20">
        <f t="shared" si="12"/>
        <v>0</v>
      </c>
      <c r="E22" s="21">
        <f t="shared" si="12"/>
        <v>0</v>
      </c>
      <c r="F22" s="19">
        <f t="shared" si="12"/>
        <v>0</v>
      </c>
      <c r="G22" s="19">
        <f t="shared" si="12"/>
        <v>0</v>
      </c>
      <c r="H22" s="22">
        <f t="shared" si="12"/>
        <v>0</v>
      </c>
      <c r="I22" s="61" t="s">
        <v>13</v>
      </c>
      <c r="J22" s="18">
        <f aca="true" t="shared" si="13" ref="J22:P22">SUM(J23:J25)</f>
        <v>0</v>
      </c>
      <c r="K22" s="19">
        <f t="shared" si="13"/>
        <v>0</v>
      </c>
      <c r="L22" s="19">
        <f t="shared" si="13"/>
        <v>0</v>
      </c>
      <c r="M22" s="21">
        <f t="shared" si="13"/>
        <v>0</v>
      </c>
      <c r="N22" s="19">
        <f t="shared" si="13"/>
        <v>0</v>
      </c>
      <c r="O22" s="19">
        <f t="shared" si="13"/>
        <v>0</v>
      </c>
      <c r="P22" s="22">
        <f t="shared" si="13"/>
        <v>0</v>
      </c>
      <c r="Q22" s="61" t="s">
        <v>13</v>
      </c>
      <c r="R22" s="18">
        <f aca="true" t="shared" si="14" ref="R22:X22">SUM(R23:R25)</f>
        <v>0</v>
      </c>
      <c r="S22" s="19">
        <f t="shared" si="14"/>
        <v>0</v>
      </c>
      <c r="T22" s="19">
        <f t="shared" si="14"/>
        <v>0</v>
      </c>
      <c r="U22" s="21">
        <f t="shared" si="14"/>
        <v>0</v>
      </c>
      <c r="V22" s="19">
        <f t="shared" si="14"/>
        <v>0</v>
      </c>
      <c r="W22" s="19">
        <f t="shared" si="14"/>
        <v>0</v>
      </c>
      <c r="X22" s="22">
        <f t="shared" si="14"/>
        <v>0</v>
      </c>
      <c r="Y22" s="61" t="s">
        <v>13</v>
      </c>
      <c r="Z22" s="18">
        <f aca="true" t="shared" si="15" ref="Z22:AF22">SUM(Z23:Z25)</f>
        <v>0</v>
      </c>
      <c r="AA22" s="19">
        <f t="shared" si="15"/>
        <v>0</v>
      </c>
      <c r="AB22" s="19">
        <f t="shared" si="15"/>
        <v>0</v>
      </c>
      <c r="AC22" s="21">
        <f t="shared" si="15"/>
        <v>0</v>
      </c>
      <c r="AD22" s="19">
        <f t="shared" si="15"/>
        <v>0</v>
      </c>
      <c r="AE22" s="19">
        <f t="shared" si="15"/>
        <v>0</v>
      </c>
      <c r="AF22" s="22">
        <f t="shared" si="15"/>
        <v>0</v>
      </c>
    </row>
    <row r="23" spans="1:32" ht="18" customHeight="1">
      <c r="A23" s="59" t="s">
        <v>14</v>
      </c>
      <c r="B23" s="8"/>
      <c r="C23" s="9"/>
      <c r="D23" s="10"/>
      <c r="E23" s="11"/>
      <c r="F23" s="9"/>
      <c r="G23" s="9"/>
      <c r="H23" s="12"/>
      <c r="I23" s="59" t="s">
        <v>14</v>
      </c>
      <c r="J23" s="8"/>
      <c r="K23" s="9"/>
      <c r="L23" s="9"/>
      <c r="M23" s="11"/>
      <c r="N23" s="9"/>
      <c r="O23" s="9"/>
      <c r="P23" s="12"/>
      <c r="Q23" s="59" t="s">
        <v>14</v>
      </c>
      <c r="R23" s="8"/>
      <c r="S23" s="9"/>
      <c r="T23" s="9"/>
      <c r="U23" s="11"/>
      <c r="V23" s="9"/>
      <c r="W23" s="9"/>
      <c r="X23" s="12"/>
      <c r="Y23" s="59" t="s">
        <v>14</v>
      </c>
      <c r="Z23" s="8"/>
      <c r="AA23" s="9"/>
      <c r="AB23" s="9"/>
      <c r="AC23" s="11"/>
      <c r="AD23" s="9"/>
      <c r="AE23" s="9"/>
      <c r="AF23" s="12"/>
    </row>
    <row r="24" spans="1:32" ht="18" customHeight="1">
      <c r="A24" s="59" t="s">
        <v>15</v>
      </c>
      <c r="B24" s="8"/>
      <c r="C24" s="9"/>
      <c r="D24" s="10"/>
      <c r="E24" s="11"/>
      <c r="F24" s="9"/>
      <c r="G24" s="9"/>
      <c r="H24" s="12"/>
      <c r="I24" s="59" t="s">
        <v>15</v>
      </c>
      <c r="J24" s="8"/>
      <c r="K24" s="9"/>
      <c r="L24" s="9"/>
      <c r="M24" s="11"/>
      <c r="N24" s="9"/>
      <c r="O24" s="9"/>
      <c r="P24" s="12"/>
      <c r="Q24" s="59" t="s">
        <v>15</v>
      </c>
      <c r="R24" s="8"/>
      <c r="S24" s="9"/>
      <c r="T24" s="9"/>
      <c r="U24" s="11"/>
      <c r="V24" s="9"/>
      <c r="W24" s="9"/>
      <c r="X24" s="12"/>
      <c r="Y24" s="59" t="s">
        <v>15</v>
      </c>
      <c r="Z24" s="8"/>
      <c r="AA24" s="9"/>
      <c r="AB24" s="9"/>
      <c r="AC24" s="11"/>
      <c r="AD24" s="9"/>
      <c r="AE24" s="9"/>
      <c r="AF24" s="12"/>
    </row>
    <row r="25" spans="1:32" ht="18" customHeight="1">
      <c r="A25" s="59" t="s">
        <v>16</v>
      </c>
      <c r="B25" s="8"/>
      <c r="C25" s="9"/>
      <c r="D25" s="10"/>
      <c r="E25" s="11"/>
      <c r="F25" s="9"/>
      <c r="G25" s="9"/>
      <c r="H25" s="12"/>
      <c r="I25" s="59" t="s">
        <v>16</v>
      </c>
      <c r="J25" s="8"/>
      <c r="K25" s="9"/>
      <c r="L25" s="9"/>
      <c r="M25" s="11"/>
      <c r="N25" s="9"/>
      <c r="O25" s="9"/>
      <c r="P25" s="12"/>
      <c r="Q25" s="59" t="s">
        <v>16</v>
      </c>
      <c r="R25" s="8"/>
      <c r="S25" s="9"/>
      <c r="T25" s="9"/>
      <c r="U25" s="11"/>
      <c r="V25" s="9"/>
      <c r="W25" s="9"/>
      <c r="X25" s="12"/>
      <c r="Y25" s="59" t="s">
        <v>16</v>
      </c>
      <c r="Z25" s="8"/>
      <c r="AA25" s="9"/>
      <c r="AB25" s="9"/>
      <c r="AC25" s="11"/>
      <c r="AD25" s="9"/>
      <c r="AE25" s="9"/>
      <c r="AF25" s="12"/>
    </row>
    <row r="26" spans="1:32" ht="18" customHeight="1">
      <c r="A26" s="63" t="s">
        <v>17</v>
      </c>
      <c r="B26" s="23"/>
      <c r="C26" s="24"/>
      <c r="D26" s="25"/>
      <c r="E26" s="26"/>
      <c r="F26" s="24"/>
      <c r="G26" s="24"/>
      <c r="H26" s="27"/>
      <c r="I26" s="63" t="s">
        <v>17</v>
      </c>
      <c r="J26" s="23"/>
      <c r="K26" s="24"/>
      <c r="L26" s="24"/>
      <c r="M26" s="26"/>
      <c r="N26" s="24"/>
      <c r="O26" s="24"/>
      <c r="P26" s="27"/>
      <c r="Q26" s="63" t="s">
        <v>17</v>
      </c>
      <c r="R26" s="23"/>
      <c r="S26" s="24"/>
      <c r="T26" s="24"/>
      <c r="U26" s="26"/>
      <c r="V26" s="24"/>
      <c r="W26" s="24"/>
      <c r="X26" s="27"/>
      <c r="Y26" s="63" t="s">
        <v>17</v>
      </c>
      <c r="Z26" s="23"/>
      <c r="AA26" s="24"/>
      <c r="AB26" s="24"/>
      <c r="AC26" s="26"/>
      <c r="AD26" s="24"/>
      <c r="AE26" s="24"/>
      <c r="AF26" s="27"/>
    </row>
    <row r="27" spans="1:32" s="5" customFormat="1" ht="18" customHeight="1">
      <c r="A27" s="6" t="s">
        <v>55</v>
      </c>
      <c r="B27" s="18">
        <f aca="true" t="shared" si="16" ref="B27:H27">B28+B29+B32</f>
        <v>0</v>
      </c>
      <c r="C27" s="19">
        <f t="shared" si="16"/>
        <v>0</v>
      </c>
      <c r="D27" s="20">
        <f t="shared" si="16"/>
        <v>0</v>
      </c>
      <c r="E27" s="21">
        <f t="shared" si="16"/>
        <v>0</v>
      </c>
      <c r="F27" s="19">
        <f t="shared" si="16"/>
        <v>0</v>
      </c>
      <c r="G27" s="19">
        <f t="shared" si="16"/>
        <v>0</v>
      </c>
      <c r="H27" s="22">
        <f t="shared" si="16"/>
        <v>0</v>
      </c>
      <c r="I27" s="6" t="s">
        <v>55</v>
      </c>
      <c r="J27" s="18">
        <f aca="true" t="shared" si="17" ref="J27:P27">J28+J29+J32</f>
        <v>0</v>
      </c>
      <c r="K27" s="19">
        <f t="shared" si="17"/>
        <v>0</v>
      </c>
      <c r="L27" s="19">
        <f t="shared" si="17"/>
        <v>0</v>
      </c>
      <c r="M27" s="19">
        <f t="shared" si="17"/>
        <v>0</v>
      </c>
      <c r="N27" s="19">
        <f t="shared" si="17"/>
        <v>0</v>
      </c>
      <c r="O27" s="19">
        <f t="shared" si="17"/>
        <v>0</v>
      </c>
      <c r="P27" s="22">
        <f t="shared" si="17"/>
        <v>0</v>
      </c>
      <c r="Q27" s="6" t="s">
        <v>55</v>
      </c>
      <c r="R27" s="18">
        <f aca="true" t="shared" si="18" ref="R27:X27">R28+R29+R32</f>
        <v>0</v>
      </c>
      <c r="S27" s="19">
        <f t="shared" si="18"/>
        <v>0</v>
      </c>
      <c r="T27" s="19">
        <f t="shared" si="18"/>
        <v>0</v>
      </c>
      <c r="U27" s="19">
        <f t="shared" si="18"/>
        <v>0</v>
      </c>
      <c r="V27" s="19">
        <f t="shared" si="18"/>
        <v>0</v>
      </c>
      <c r="W27" s="19">
        <f t="shared" si="18"/>
        <v>0</v>
      </c>
      <c r="X27" s="22">
        <f t="shared" si="18"/>
        <v>0</v>
      </c>
      <c r="Y27" s="6" t="s">
        <v>55</v>
      </c>
      <c r="Z27" s="18">
        <f aca="true" t="shared" si="19" ref="Z27:AF27">Z28+Z29+Z32</f>
        <v>0</v>
      </c>
      <c r="AA27" s="19">
        <f t="shared" si="19"/>
        <v>0</v>
      </c>
      <c r="AB27" s="19">
        <f t="shared" si="19"/>
        <v>0</v>
      </c>
      <c r="AC27" s="19">
        <f t="shared" si="19"/>
        <v>0</v>
      </c>
      <c r="AD27" s="19">
        <f t="shared" si="19"/>
        <v>0</v>
      </c>
      <c r="AE27" s="19">
        <f t="shared" si="19"/>
        <v>0</v>
      </c>
      <c r="AF27" s="22">
        <f t="shared" si="19"/>
        <v>0</v>
      </c>
    </row>
    <row r="28" spans="1:32" s="5" customFormat="1" ht="18" customHeight="1">
      <c r="A28" s="61" t="s">
        <v>114</v>
      </c>
      <c r="B28" s="23"/>
      <c r="C28" s="24"/>
      <c r="D28" s="25"/>
      <c r="E28" s="26"/>
      <c r="F28" s="24"/>
      <c r="G28" s="24"/>
      <c r="H28" s="27"/>
      <c r="I28" s="61" t="s">
        <v>114</v>
      </c>
      <c r="J28" s="23"/>
      <c r="K28" s="24"/>
      <c r="L28" s="24"/>
      <c r="M28" s="26"/>
      <c r="N28" s="24"/>
      <c r="O28" s="24"/>
      <c r="P28" s="27"/>
      <c r="Q28" s="61" t="s">
        <v>114</v>
      </c>
      <c r="R28" s="23"/>
      <c r="S28" s="24"/>
      <c r="T28" s="24"/>
      <c r="U28" s="26"/>
      <c r="V28" s="24"/>
      <c r="W28" s="24"/>
      <c r="X28" s="27"/>
      <c r="Y28" s="61" t="s">
        <v>114</v>
      </c>
      <c r="Z28" s="23"/>
      <c r="AA28" s="24"/>
      <c r="AB28" s="24"/>
      <c r="AC28" s="26"/>
      <c r="AD28" s="24"/>
      <c r="AE28" s="24"/>
      <c r="AF28" s="27"/>
    </row>
    <row r="29" spans="1:32" s="5" customFormat="1" ht="18" customHeight="1">
      <c r="A29" s="7" t="s">
        <v>18</v>
      </c>
      <c r="B29" s="18">
        <f aca="true" t="shared" si="20" ref="B29:H29">SUM(B30:B31)</f>
        <v>0</v>
      </c>
      <c r="C29" s="19">
        <f t="shared" si="20"/>
        <v>0</v>
      </c>
      <c r="D29" s="20">
        <f t="shared" si="20"/>
        <v>0</v>
      </c>
      <c r="E29" s="21">
        <f t="shared" si="20"/>
        <v>0</v>
      </c>
      <c r="F29" s="19">
        <f t="shared" si="20"/>
        <v>0</v>
      </c>
      <c r="G29" s="19">
        <f t="shared" si="20"/>
        <v>0</v>
      </c>
      <c r="H29" s="22">
        <f t="shared" si="20"/>
        <v>0</v>
      </c>
      <c r="I29" s="7" t="s">
        <v>18</v>
      </c>
      <c r="J29" s="18">
        <f aca="true" t="shared" si="21" ref="J29:P29">SUM(J30:J31)</f>
        <v>0</v>
      </c>
      <c r="K29" s="19">
        <f t="shared" si="21"/>
        <v>0</v>
      </c>
      <c r="L29" s="19">
        <f t="shared" si="21"/>
        <v>0</v>
      </c>
      <c r="M29" s="21">
        <f t="shared" si="21"/>
        <v>0</v>
      </c>
      <c r="N29" s="19">
        <f t="shared" si="21"/>
        <v>0</v>
      </c>
      <c r="O29" s="19">
        <f t="shared" si="21"/>
        <v>0</v>
      </c>
      <c r="P29" s="22">
        <f t="shared" si="21"/>
        <v>0</v>
      </c>
      <c r="Q29" s="7" t="s">
        <v>18</v>
      </c>
      <c r="R29" s="18">
        <f aca="true" t="shared" si="22" ref="R29:X29">SUM(R30:R31)</f>
        <v>0</v>
      </c>
      <c r="S29" s="19">
        <f t="shared" si="22"/>
        <v>0</v>
      </c>
      <c r="T29" s="19">
        <f t="shared" si="22"/>
        <v>0</v>
      </c>
      <c r="U29" s="21">
        <f t="shared" si="22"/>
        <v>0</v>
      </c>
      <c r="V29" s="19">
        <f t="shared" si="22"/>
        <v>0</v>
      </c>
      <c r="W29" s="19">
        <f t="shared" si="22"/>
        <v>0</v>
      </c>
      <c r="X29" s="22">
        <f t="shared" si="22"/>
        <v>0</v>
      </c>
      <c r="Y29" s="7" t="s">
        <v>18</v>
      </c>
      <c r="Z29" s="18">
        <f aca="true" t="shared" si="23" ref="Z29:AF29">SUM(Z30:Z31)</f>
        <v>0</v>
      </c>
      <c r="AA29" s="19">
        <f t="shared" si="23"/>
        <v>0</v>
      </c>
      <c r="AB29" s="19">
        <f t="shared" si="23"/>
        <v>0</v>
      </c>
      <c r="AC29" s="21">
        <f t="shared" si="23"/>
        <v>0</v>
      </c>
      <c r="AD29" s="19">
        <f t="shared" si="23"/>
        <v>0</v>
      </c>
      <c r="AE29" s="19">
        <f t="shared" si="23"/>
        <v>0</v>
      </c>
      <c r="AF29" s="22">
        <f t="shared" si="23"/>
        <v>0</v>
      </c>
    </row>
    <row r="30" spans="1:32" ht="18" customHeight="1">
      <c r="A30" s="59" t="s">
        <v>56</v>
      </c>
      <c r="B30" s="8"/>
      <c r="C30" s="9"/>
      <c r="D30" s="10"/>
      <c r="E30" s="11"/>
      <c r="F30" s="9"/>
      <c r="G30" s="9"/>
      <c r="H30" s="12"/>
      <c r="I30" s="59" t="s">
        <v>56</v>
      </c>
      <c r="J30" s="8"/>
      <c r="K30" s="9"/>
      <c r="L30" s="9"/>
      <c r="M30" s="11"/>
      <c r="N30" s="9"/>
      <c r="O30" s="9"/>
      <c r="P30" s="12"/>
      <c r="Q30" s="59" t="s">
        <v>56</v>
      </c>
      <c r="R30" s="8"/>
      <c r="S30" s="9"/>
      <c r="T30" s="9"/>
      <c r="U30" s="11"/>
      <c r="V30" s="9"/>
      <c r="W30" s="9"/>
      <c r="X30" s="12"/>
      <c r="Y30" s="59" t="s">
        <v>56</v>
      </c>
      <c r="Z30" s="8"/>
      <c r="AA30" s="9"/>
      <c r="AB30" s="9"/>
      <c r="AC30" s="11"/>
      <c r="AD30" s="9"/>
      <c r="AE30" s="9"/>
      <c r="AF30" s="12"/>
    </row>
    <row r="31" spans="1:32" ht="18" customHeight="1">
      <c r="A31" s="59" t="s">
        <v>53</v>
      </c>
      <c r="B31" s="8"/>
      <c r="C31" s="9"/>
      <c r="D31" s="10"/>
      <c r="E31" s="11"/>
      <c r="F31" s="9"/>
      <c r="G31" s="9"/>
      <c r="H31" s="12"/>
      <c r="I31" s="59" t="s">
        <v>53</v>
      </c>
      <c r="J31" s="8"/>
      <c r="K31" s="9"/>
      <c r="L31" s="9"/>
      <c r="M31" s="11"/>
      <c r="N31" s="9"/>
      <c r="O31" s="9"/>
      <c r="P31" s="12"/>
      <c r="Q31" s="59" t="s">
        <v>53</v>
      </c>
      <c r="R31" s="8"/>
      <c r="S31" s="9"/>
      <c r="T31" s="9"/>
      <c r="U31" s="11"/>
      <c r="V31" s="9"/>
      <c r="W31" s="9"/>
      <c r="X31" s="12"/>
      <c r="Y31" s="59" t="s">
        <v>53</v>
      </c>
      <c r="Z31" s="8"/>
      <c r="AA31" s="9"/>
      <c r="AB31" s="9"/>
      <c r="AC31" s="11"/>
      <c r="AD31" s="9"/>
      <c r="AE31" s="9"/>
      <c r="AF31" s="12"/>
    </row>
    <row r="32" spans="1:32" s="5" customFormat="1" ht="18" customHeight="1">
      <c r="A32" s="7" t="s">
        <v>19</v>
      </c>
      <c r="B32" s="18">
        <f aca="true" t="shared" si="24" ref="B32:H32">SUM(B33:B35)</f>
        <v>0</v>
      </c>
      <c r="C32" s="19">
        <f t="shared" si="24"/>
        <v>0</v>
      </c>
      <c r="D32" s="20">
        <f t="shared" si="24"/>
        <v>0</v>
      </c>
      <c r="E32" s="21">
        <f t="shared" si="24"/>
        <v>0</v>
      </c>
      <c r="F32" s="19">
        <f t="shared" si="24"/>
        <v>0</v>
      </c>
      <c r="G32" s="19">
        <f t="shared" si="24"/>
        <v>0</v>
      </c>
      <c r="H32" s="22">
        <f t="shared" si="24"/>
        <v>0</v>
      </c>
      <c r="I32" s="7" t="s">
        <v>19</v>
      </c>
      <c r="J32" s="18">
        <f aca="true" t="shared" si="25" ref="J32:P32">SUM(J33:J35)</f>
        <v>0</v>
      </c>
      <c r="K32" s="19">
        <f t="shared" si="25"/>
        <v>0</v>
      </c>
      <c r="L32" s="19">
        <f t="shared" si="25"/>
        <v>0</v>
      </c>
      <c r="M32" s="21">
        <f t="shared" si="25"/>
        <v>0</v>
      </c>
      <c r="N32" s="19">
        <f t="shared" si="25"/>
        <v>0</v>
      </c>
      <c r="O32" s="19">
        <f t="shared" si="25"/>
        <v>0</v>
      </c>
      <c r="P32" s="22">
        <f t="shared" si="25"/>
        <v>0</v>
      </c>
      <c r="Q32" s="7" t="s">
        <v>19</v>
      </c>
      <c r="R32" s="18">
        <f aca="true" t="shared" si="26" ref="R32:X32">SUM(R33:R35)</f>
        <v>0</v>
      </c>
      <c r="S32" s="19">
        <f t="shared" si="26"/>
        <v>0</v>
      </c>
      <c r="T32" s="19">
        <f t="shared" si="26"/>
        <v>0</v>
      </c>
      <c r="U32" s="21">
        <f t="shared" si="26"/>
        <v>0</v>
      </c>
      <c r="V32" s="19">
        <f t="shared" si="26"/>
        <v>0</v>
      </c>
      <c r="W32" s="19">
        <f t="shared" si="26"/>
        <v>0</v>
      </c>
      <c r="X32" s="22">
        <f t="shared" si="26"/>
        <v>0</v>
      </c>
      <c r="Y32" s="7" t="s">
        <v>19</v>
      </c>
      <c r="Z32" s="18">
        <f aca="true" t="shared" si="27" ref="Z32:AF32">SUM(Z33:Z35)</f>
        <v>0</v>
      </c>
      <c r="AA32" s="19">
        <f t="shared" si="27"/>
        <v>0</v>
      </c>
      <c r="AB32" s="19">
        <f t="shared" si="27"/>
        <v>0</v>
      </c>
      <c r="AC32" s="21">
        <f t="shared" si="27"/>
        <v>0</v>
      </c>
      <c r="AD32" s="19">
        <f t="shared" si="27"/>
        <v>0</v>
      </c>
      <c r="AE32" s="19">
        <f t="shared" si="27"/>
        <v>0</v>
      </c>
      <c r="AF32" s="22">
        <f t="shared" si="27"/>
        <v>0</v>
      </c>
    </row>
    <row r="33" spans="1:32" ht="18" customHeight="1">
      <c r="A33" s="59" t="s">
        <v>56</v>
      </c>
      <c r="B33" s="8"/>
      <c r="C33" s="9"/>
      <c r="D33" s="10"/>
      <c r="E33" s="11"/>
      <c r="F33" s="9"/>
      <c r="G33" s="9"/>
      <c r="H33" s="12"/>
      <c r="I33" s="59" t="s">
        <v>56</v>
      </c>
      <c r="J33" s="8"/>
      <c r="K33" s="9"/>
      <c r="L33" s="9"/>
      <c r="M33" s="11"/>
      <c r="N33" s="9"/>
      <c r="O33" s="9"/>
      <c r="P33" s="12"/>
      <c r="Q33" s="59" t="s">
        <v>56</v>
      </c>
      <c r="R33" s="8"/>
      <c r="S33" s="9"/>
      <c r="T33" s="9"/>
      <c r="U33" s="11"/>
      <c r="V33" s="9"/>
      <c r="W33" s="9"/>
      <c r="X33" s="12"/>
      <c r="Y33" s="59" t="s">
        <v>56</v>
      </c>
      <c r="Z33" s="8"/>
      <c r="AA33" s="9"/>
      <c r="AB33" s="9"/>
      <c r="AC33" s="11"/>
      <c r="AD33" s="9"/>
      <c r="AE33" s="9"/>
      <c r="AF33" s="12"/>
    </row>
    <row r="34" spans="1:32" ht="18" customHeight="1">
      <c r="A34" s="94" t="s">
        <v>115</v>
      </c>
      <c r="B34" s="95"/>
      <c r="C34" s="96"/>
      <c r="D34" s="97"/>
      <c r="E34" s="98"/>
      <c r="F34" s="96"/>
      <c r="G34" s="96"/>
      <c r="H34" s="99"/>
      <c r="I34" s="94" t="s">
        <v>115</v>
      </c>
      <c r="J34" s="95"/>
      <c r="K34" s="96"/>
      <c r="L34" s="96"/>
      <c r="M34" s="98"/>
      <c r="N34" s="96"/>
      <c r="O34" s="96"/>
      <c r="P34" s="99"/>
      <c r="Q34" s="94" t="s">
        <v>115</v>
      </c>
      <c r="R34" s="95"/>
      <c r="S34" s="96"/>
      <c r="T34" s="96"/>
      <c r="U34" s="98"/>
      <c r="V34" s="96"/>
      <c r="W34" s="96"/>
      <c r="X34" s="99"/>
      <c r="Y34" s="94" t="s">
        <v>115</v>
      </c>
      <c r="Z34" s="95"/>
      <c r="AA34" s="96"/>
      <c r="AB34" s="96"/>
      <c r="AC34" s="98"/>
      <c r="AD34" s="96"/>
      <c r="AE34" s="96"/>
      <c r="AF34" s="99"/>
    </row>
    <row r="35" spans="1:32" ht="18" customHeight="1" thickBot="1">
      <c r="A35" s="64" t="s">
        <v>20</v>
      </c>
      <c r="B35" s="28"/>
      <c r="C35" s="29"/>
      <c r="D35" s="30"/>
      <c r="E35" s="31"/>
      <c r="F35" s="29"/>
      <c r="G35" s="29"/>
      <c r="H35" s="32"/>
      <c r="I35" s="64" t="s">
        <v>20</v>
      </c>
      <c r="J35" s="28"/>
      <c r="K35" s="29"/>
      <c r="L35" s="29"/>
      <c r="M35" s="31"/>
      <c r="N35" s="29"/>
      <c r="O35" s="29"/>
      <c r="P35" s="32"/>
      <c r="Q35" s="64" t="s">
        <v>20</v>
      </c>
      <c r="R35" s="28"/>
      <c r="S35" s="29"/>
      <c r="T35" s="29"/>
      <c r="U35" s="31"/>
      <c r="V35" s="29"/>
      <c r="W35" s="29"/>
      <c r="X35" s="32"/>
      <c r="Y35" s="64" t="s">
        <v>20</v>
      </c>
      <c r="Z35" s="28"/>
      <c r="AA35" s="29"/>
      <c r="AB35" s="29"/>
      <c r="AC35" s="31"/>
      <c r="AD35" s="29"/>
      <c r="AE35" s="29"/>
      <c r="AF35" s="32"/>
    </row>
    <row r="36" spans="1:32" ht="12.75">
      <c r="A36" s="65"/>
      <c r="B36" s="66"/>
      <c r="C36" s="66"/>
      <c r="D36" s="66"/>
      <c r="E36" s="178"/>
      <c r="F36" s="179"/>
      <c r="G36" s="179"/>
      <c r="H36" s="179"/>
      <c r="I36" s="65"/>
      <c r="J36" s="66"/>
      <c r="K36" s="66"/>
      <c r="L36" s="66"/>
      <c r="M36" s="178"/>
      <c r="N36" s="179"/>
      <c r="O36" s="179"/>
      <c r="P36" s="179"/>
      <c r="Q36" s="65"/>
      <c r="R36" s="66"/>
      <c r="S36" s="66"/>
      <c r="T36" s="66"/>
      <c r="U36" s="178"/>
      <c r="V36" s="179"/>
      <c r="W36" s="179"/>
      <c r="X36" s="179"/>
      <c r="Y36" s="65"/>
      <c r="Z36" s="66"/>
      <c r="AA36" s="66"/>
      <c r="AB36" s="66"/>
      <c r="AC36" s="178"/>
      <c r="AD36" s="179"/>
      <c r="AE36" s="179"/>
      <c r="AF36" s="179"/>
    </row>
    <row r="37" spans="1:32" ht="12.75">
      <c r="A37" s="51"/>
      <c r="B37" s="51"/>
      <c r="C37" s="51"/>
      <c r="D37" s="51"/>
      <c r="E37" s="180"/>
      <c r="F37" s="180"/>
      <c r="G37" s="180"/>
      <c r="H37" s="180"/>
      <c r="I37" s="51"/>
      <c r="J37" s="51"/>
      <c r="K37" s="51"/>
      <c r="L37" s="51"/>
      <c r="M37" s="180"/>
      <c r="N37" s="180"/>
      <c r="O37" s="180"/>
      <c r="P37" s="180"/>
      <c r="Q37" s="51"/>
      <c r="R37" s="51"/>
      <c r="S37" s="51"/>
      <c r="T37" s="51"/>
      <c r="U37" s="180"/>
      <c r="V37" s="180"/>
      <c r="W37" s="180"/>
      <c r="X37" s="180"/>
      <c r="Y37" s="51"/>
      <c r="Z37" s="51"/>
      <c r="AA37" s="51"/>
      <c r="AB37" s="51"/>
      <c r="AC37" s="180"/>
      <c r="AD37" s="180"/>
      <c r="AE37" s="180"/>
      <c r="AF37" s="180"/>
    </row>
    <row r="38" spans="1:32" ht="12.75">
      <c r="A38" s="51"/>
      <c r="B38" s="51"/>
      <c r="C38" s="51"/>
      <c r="D38" s="51"/>
      <c r="E38" s="181"/>
      <c r="F38" s="181"/>
      <c r="G38" s="181"/>
      <c r="H38" s="181"/>
      <c r="I38" s="51"/>
      <c r="J38" s="51"/>
      <c r="K38" s="51"/>
      <c r="L38" s="51"/>
      <c r="M38" s="181"/>
      <c r="N38" s="181"/>
      <c r="O38" s="181"/>
      <c r="P38" s="181"/>
      <c r="Q38" s="51"/>
      <c r="R38" s="51"/>
      <c r="S38" s="51"/>
      <c r="T38" s="51"/>
      <c r="U38" s="181"/>
      <c r="V38" s="181"/>
      <c r="W38" s="181"/>
      <c r="X38" s="181"/>
      <c r="Y38" s="51"/>
      <c r="Z38" s="51"/>
      <c r="AA38" s="51"/>
      <c r="AB38" s="51"/>
      <c r="AC38" s="181"/>
      <c r="AD38" s="181"/>
      <c r="AE38" s="181"/>
      <c r="AF38" s="181"/>
    </row>
    <row r="39" spans="5:32" ht="32.25" customHeight="1">
      <c r="E39" s="160" t="s">
        <v>51</v>
      </c>
      <c r="F39" s="160"/>
      <c r="G39" s="160"/>
      <c r="H39" s="160"/>
      <c r="M39" s="160" t="s">
        <v>51</v>
      </c>
      <c r="N39" s="160"/>
      <c r="O39" s="160"/>
      <c r="P39" s="160"/>
      <c r="U39" s="160" t="s">
        <v>51</v>
      </c>
      <c r="V39" s="160"/>
      <c r="W39" s="160"/>
      <c r="X39" s="160"/>
      <c r="AC39" s="160" t="s">
        <v>51</v>
      </c>
      <c r="AD39" s="160"/>
      <c r="AE39" s="160"/>
      <c r="AF39" s="160"/>
    </row>
  </sheetData>
  <sheetProtection password="C720" sheet="1" objects="1" scenarios="1"/>
  <mergeCells count="17">
    <mergeCell ref="I6:I7"/>
    <mergeCell ref="M39:P39"/>
    <mergeCell ref="J6:P6"/>
    <mergeCell ref="A6:A7"/>
    <mergeCell ref="E6:H6"/>
    <mergeCell ref="E39:H39"/>
    <mergeCell ref="B6:C6"/>
    <mergeCell ref="E36:H38"/>
    <mergeCell ref="M36:P38"/>
    <mergeCell ref="AC39:AF39"/>
    <mergeCell ref="Z6:AF6"/>
    <mergeCell ref="Q6:Q7"/>
    <mergeCell ref="U39:X39"/>
    <mergeCell ref="R6:X6"/>
    <mergeCell ref="U36:X38"/>
    <mergeCell ref="AC36:AF38"/>
    <mergeCell ref="Y6:Y7"/>
  </mergeCells>
  <printOptions horizontalCentered="1"/>
  <pageMargins left="0.7874015748031497" right="0.7874015748031497" top="0.6692913385826772" bottom="0.6692913385826772" header="0.5118110236220472" footer="0.5118110236220472"/>
  <pageSetup horizontalDpi="600" verticalDpi="600" orientation="landscape" paperSize="9" scale="69" r:id="rId2"/>
  <colBreaks count="3" manualBreakCount="3">
    <brk id="8" max="36" man="1"/>
    <brk id="16" max="36" man="1"/>
    <brk id="24" max="36" man="1"/>
  </colBreaks>
  <drawing r:id="rId1"/>
</worksheet>
</file>

<file path=xl/worksheets/sheet4.xml><?xml version="1.0" encoding="utf-8"?>
<worksheet xmlns="http://schemas.openxmlformats.org/spreadsheetml/2006/main" xmlns:r="http://schemas.openxmlformats.org/officeDocument/2006/relationships">
  <sheetPr codeName="Arkusz18"/>
  <dimension ref="A1:AE102"/>
  <sheetViews>
    <sheetView showGridLines="0" view="pageBreakPreview" zoomScaleSheetLayoutView="100" zoomScalePageLayoutView="0" workbookViewId="0" topLeftCell="A1">
      <selection activeCell="X2" sqref="X2"/>
    </sheetView>
  </sheetViews>
  <sheetFormatPr defaultColWidth="9.125" defaultRowHeight="12.75"/>
  <cols>
    <col min="1" max="1" width="40.875" style="33" customWidth="1"/>
    <col min="2" max="7" width="10.625" style="33" customWidth="1"/>
    <col min="8" max="8" width="40.875" style="33" customWidth="1"/>
    <col min="9" max="15" width="10.625" style="33" customWidth="1"/>
    <col min="16" max="16" width="40.875" style="33" hidden="1" customWidth="1"/>
    <col min="17" max="23" width="10.625" style="33" hidden="1" customWidth="1"/>
    <col min="24" max="24" width="40.875" style="33" hidden="1" customWidth="1"/>
    <col min="25" max="31" width="10.625" style="33" hidden="1" customWidth="1"/>
    <col min="32" max="16384" width="9.125" style="33" customWidth="1"/>
  </cols>
  <sheetData>
    <row r="1" spans="1:31" ht="15">
      <c r="A1" s="105"/>
      <c r="G1" s="102" t="s">
        <v>66</v>
      </c>
      <c r="O1" s="102" t="s">
        <v>66</v>
      </c>
      <c r="W1" s="102" t="s">
        <v>66</v>
      </c>
      <c r="AE1" s="102" t="s">
        <v>66</v>
      </c>
    </row>
    <row r="2" spans="7:31" ht="27.75" customHeight="1">
      <c r="G2" s="2" t="s">
        <v>35</v>
      </c>
      <c r="O2" s="2" t="s">
        <v>35</v>
      </c>
      <c r="W2" s="2" t="s">
        <v>35</v>
      </c>
      <c r="AE2" s="2" t="s">
        <v>35</v>
      </c>
    </row>
    <row r="3" spans="1:31" ht="92.25" customHeight="1">
      <c r="A3" s="195" t="s">
        <v>133</v>
      </c>
      <c r="B3" s="196"/>
      <c r="C3" s="196"/>
      <c r="D3" s="196"/>
      <c r="E3" s="196"/>
      <c r="F3" s="196"/>
      <c r="G3" s="197"/>
      <c r="O3" s="2"/>
      <c r="W3" s="2"/>
      <c r="AE3" s="2"/>
    </row>
    <row r="4" spans="1:31" s="51" customFormat="1" ht="30" customHeight="1">
      <c r="A4" s="67" t="s">
        <v>36</v>
      </c>
      <c r="B4" s="106"/>
      <c r="C4" s="106"/>
      <c r="D4" s="106"/>
      <c r="E4" s="106"/>
      <c r="F4" s="106"/>
      <c r="G4" s="106"/>
      <c r="H4" s="67" t="s">
        <v>36</v>
      </c>
      <c r="I4" s="183"/>
      <c r="J4" s="183"/>
      <c r="K4" s="183"/>
      <c r="L4" s="183"/>
      <c r="M4" s="183"/>
      <c r="N4" s="183"/>
      <c r="O4" s="184"/>
      <c r="P4" s="67" t="s">
        <v>36</v>
      </c>
      <c r="Q4" s="183"/>
      <c r="R4" s="183"/>
      <c r="S4" s="183"/>
      <c r="T4" s="183"/>
      <c r="U4" s="183"/>
      <c r="V4" s="183"/>
      <c r="W4" s="184"/>
      <c r="X4" s="67" t="s">
        <v>36</v>
      </c>
      <c r="Y4" s="183"/>
      <c r="Z4" s="183"/>
      <c r="AA4" s="183"/>
      <c r="AB4" s="183"/>
      <c r="AC4" s="183"/>
      <c r="AD4" s="183"/>
      <c r="AE4" s="184"/>
    </row>
    <row r="5" spans="1:31" s="51" customFormat="1" ht="36" customHeight="1" thickBot="1">
      <c r="A5" s="55">
        <f>IF('Strona tytułowa'!D6="","",'Strona tytułowa'!D6)</f>
      </c>
      <c r="F5" s="4" t="s">
        <v>39</v>
      </c>
      <c r="G5" s="107">
        <f>IF('Strona tytułowa'!H31="","",'Strona tytułowa'!H31)</f>
      </c>
      <c r="H5" s="55">
        <f>IF(A5="","",A5)</f>
      </c>
      <c r="I5" s="108"/>
      <c r="J5" s="109"/>
      <c r="K5" s="109"/>
      <c r="L5" s="109"/>
      <c r="M5" s="109"/>
      <c r="N5" s="110" t="s">
        <v>39</v>
      </c>
      <c r="O5" s="69">
        <f>IF(G5="","",G5)</f>
      </c>
      <c r="P5" s="55">
        <f>IF(A5="","",A5)</f>
      </c>
      <c r="Q5" s="108"/>
      <c r="R5" s="109"/>
      <c r="S5" s="109"/>
      <c r="T5" s="109"/>
      <c r="U5" s="109"/>
      <c r="V5" s="110" t="s">
        <v>39</v>
      </c>
      <c r="W5" s="69">
        <f>IF(G5="","",G5)</f>
      </c>
      <c r="X5" s="55">
        <f>IF(A5="","",A5)</f>
      </c>
      <c r="Y5" s="108"/>
      <c r="Z5" s="109"/>
      <c r="AA5" s="109"/>
      <c r="AB5" s="109"/>
      <c r="AC5" s="109"/>
      <c r="AD5" s="110" t="s">
        <v>39</v>
      </c>
      <c r="AE5" s="69">
        <f>IF(G5="","",G5)</f>
      </c>
    </row>
    <row r="6" spans="1:31" ht="16.5" customHeight="1">
      <c r="A6" s="165" t="s">
        <v>57</v>
      </c>
      <c r="B6" s="198" t="s">
        <v>38</v>
      </c>
      <c r="C6" s="199"/>
      <c r="D6" s="200" t="s">
        <v>111</v>
      </c>
      <c r="E6" s="201"/>
      <c r="F6" s="201"/>
      <c r="G6" s="202"/>
      <c r="H6" s="165" t="s">
        <v>57</v>
      </c>
      <c r="I6" s="189" t="s">
        <v>112</v>
      </c>
      <c r="J6" s="190"/>
      <c r="K6" s="190"/>
      <c r="L6" s="190"/>
      <c r="M6" s="190"/>
      <c r="N6" s="190"/>
      <c r="O6" s="191"/>
      <c r="P6" s="165" t="s">
        <v>57</v>
      </c>
      <c r="Q6" s="189" t="s">
        <v>112</v>
      </c>
      <c r="R6" s="190"/>
      <c r="S6" s="190"/>
      <c r="T6" s="190"/>
      <c r="U6" s="190"/>
      <c r="V6" s="190"/>
      <c r="W6" s="191"/>
      <c r="X6" s="165" t="s">
        <v>57</v>
      </c>
      <c r="Y6" s="189" t="s">
        <v>112</v>
      </c>
      <c r="Z6" s="190"/>
      <c r="AA6" s="190"/>
      <c r="AB6" s="190"/>
      <c r="AC6" s="190"/>
      <c r="AD6" s="190"/>
      <c r="AE6" s="191"/>
    </row>
    <row r="7" spans="1:31" ht="28.5" customHeight="1" thickBot="1">
      <c r="A7" s="207"/>
      <c r="B7" s="118" t="str">
        <f>'Rachunek wyników'!C7</f>
        <v>2022 r.</v>
      </c>
      <c r="C7" s="124" t="str">
        <f>'Rachunek wyników'!D7</f>
        <v>czerwiec 2023 r.</v>
      </c>
      <c r="D7" s="123" t="str">
        <f>'Rachunek wyników'!E7</f>
        <v>III kwartał 2023 r.</v>
      </c>
      <c r="E7" s="119" t="str">
        <f>'Rachunek wyników'!F7</f>
        <v>IV kwartał 2023 r.</v>
      </c>
      <c r="F7" s="119" t="str">
        <f>'Rachunek wyników'!G7</f>
        <v>I kwartał 2024 r.</v>
      </c>
      <c r="G7" s="120" t="str">
        <f>'Rachunek wyników'!H7</f>
        <v>II kwartał 2024 r.</v>
      </c>
      <c r="H7" s="188"/>
      <c r="I7" s="118" t="str">
        <f>'Rachunek wyników'!J7</f>
        <v>2024 r.</v>
      </c>
      <c r="J7" s="119" t="str">
        <f>'Rachunek wyników'!K7</f>
        <v>2025 r.</v>
      </c>
      <c r="K7" s="119" t="str">
        <f>'Rachunek wyników'!L7</f>
        <v>2026 r.</v>
      </c>
      <c r="L7" s="119" t="str">
        <f>'Rachunek wyników'!M7</f>
        <v>2027 r.</v>
      </c>
      <c r="M7" s="119" t="str">
        <f>'Rachunek wyników'!N7</f>
        <v>2028 r.</v>
      </c>
      <c r="N7" s="119" t="str">
        <f>'Rachunek wyników'!O7</f>
        <v>2029 r.</v>
      </c>
      <c r="O7" s="120" t="str">
        <f>'Rachunek wyników'!P7</f>
        <v>2030 r.</v>
      </c>
      <c r="P7" s="188"/>
      <c r="Q7" s="118" t="str">
        <f>'Rachunek wyników'!R7</f>
        <v>2031 r.</v>
      </c>
      <c r="R7" s="119" t="str">
        <f>'Rachunek wyników'!S7</f>
        <v>2032 r.</v>
      </c>
      <c r="S7" s="119" t="str">
        <f>'Rachunek wyników'!T7</f>
        <v>2033 r.</v>
      </c>
      <c r="T7" s="119" t="str">
        <f>'Rachunek wyników'!U7</f>
        <v>2034 r.</v>
      </c>
      <c r="U7" s="119" t="str">
        <f>'Rachunek wyników'!V7</f>
        <v>2035 r.</v>
      </c>
      <c r="V7" s="119" t="str">
        <f>'Rachunek wyników'!W7</f>
        <v>2036 r.</v>
      </c>
      <c r="W7" s="120" t="str">
        <f>'Rachunek wyników'!X7</f>
        <v>2037 r.</v>
      </c>
      <c r="X7" s="188"/>
      <c r="Y7" s="118" t="str">
        <f>'Rachunek wyników'!Z7</f>
        <v>2038 r.</v>
      </c>
      <c r="Z7" s="119" t="str">
        <f>'Rachunek wyników'!AA7</f>
        <v>2039 r.</v>
      </c>
      <c r="AA7" s="119" t="str">
        <f>'Rachunek wyników'!AB7</f>
        <v>2040 r.</v>
      </c>
      <c r="AB7" s="119" t="str">
        <f>'Rachunek wyników'!AC7</f>
        <v>2041 r.</v>
      </c>
      <c r="AC7" s="119" t="str">
        <f>'Rachunek wyników'!AD7</f>
        <v>2042 r.</v>
      </c>
      <c r="AD7" s="119" t="str">
        <f>'Rachunek wyników'!AE7</f>
        <v>2043 r.</v>
      </c>
      <c r="AE7" s="120" t="str">
        <f>'Rachunek wyników'!AF7</f>
        <v>2044 r.</v>
      </c>
    </row>
    <row r="8" spans="1:31" s="5" customFormat="1" ht="18" customHeight="1">
      <c r="A8" s="192" t="s">
        <v>34</v>
      </c>
      <c r="B8" s="193"/>
      <c r="C8" s="193"/>
      <c r="D8" s="193"/>
      <c r="E8" s="193"/>
      <c r="F8" s="193"/>
      <c r="G8" s="194"/>
      <c r="H8" s="192" t="s">
        <v>34</v>
      </c>
      <c r="I8" s="193"/>
      <c r="J8" s="193"/>
      <c r="K8" s="193"/>
      <c r="L8" s="193"/>
      <c r="M8" s="193"/>
      <c r="N8" s="193"/>
      <c r="O8" s="194"/>
      <c r="P8" s="192" t="s">
        <v>34</v>
      </c>
      <c r="Q8" s="193"/>
      <c r="R8" s="193"/>
      <c r="S8" s="193"/>
      <c r="T8" s="193"/>
      <c r="U8" s="193"/>
      <c r="V8" s="193"/>
      <c r="W8" s="194"/>
      <c r="X8" s="192" t="s">
        <v>34</v>
      </c>
      <c r="Y8" s="193"/>
      <c r="Z8" s="193"/>
      <c r="AA8" s="193"/>
      <c r="AB8" s="193"/>
      <c r="AC8" s="193"/>
      <c r="AD8" s="193"/>
      <c r="AE8" s="194"/>
    </row>
    <row r="9" spans="1:31" ht="18" customHeight="1">
      <c r="A9" s="37" t="s">
        <v>58</v>
      </c>
      <c r="B9" s="38">
        <f>'Rachunek wyników'!C28</f>
        <v>0</v>
      </c>
      <c r="C9" s="40">
        <f>'Rachunek wyników'!D28</f>
        <v>0</v>
      </c>
      <c r="D9" s="126">
        <f>'Rachunek wyników'!E28</f>
        <v>0</v>
      </c>
      <c r="E9" s="39">
        <f>IF(E102="I kwartał",'Rachunek wyników'!F28,'Rachunek wyników'!F28-'Rachunek wyników'!E28)</f>
        <v>0</v>
      </c>
      <c r="F9" s="39">
        <f>IF(F102="I kwartał",'Rachunek wyników'!G28,'Rachunek wyników'!G28-'Rachunek wyników'!F28)</f>
        <v>0</v>
      </c>
      <c r="G9" s="41">
        <f>IF(G102="I kwartał",'Rachunek wyników'!H28,'Rachunek wyników'!H28-'Rachunek wyników'!G28)</f>
        <v>0</v>
      </c>
      <c r="H9" s="37" t="s">
        <v>58</v>
      </c>
      <c r="I9" s="38">
        <f>'Rachunek wyników'!J28</f>
        <v>0</v>
      </c>
      <c r="J9" s="39">
        <f>'Rachunek wyników'!K28</f>
        <v>0</v>
      </c>
      <c r="K9" s="39">
        <f>'Rachunek wyników'!L28</f>
        <v>0</v>
      </c>
      <c r="L9" s="39">
        <f>'Rachunek wyników'!M28</f>
        <v>0</v>
      </c>
      <c r="M9" s="39">
        <f>'Rachunek wyników'!N28</f>
        <v>0</v>
      </c>
      <c r="N9" s="39">
        <f>'Rachunek wyników'!O28</f>
        <v>0</v>
      </c>
      <c r="O9" s="41">
        <f>'Rachunek wyników'!P28</f>
        <v>0</v>
      </c>
      <c r="P9" s="127" t="s">
        <v>58</v>
      </c>
      <c r="Q9" s="38">
        <f>'Rachunek wyników'!R28</f>
        <v>0</v>
      </c>
      <c r="R9" s="39">
        <f>'Rachunek wyników'!S28</f>
        <v>0</v>
      </c>
      <c r="S9" s="39">
        <f>'Rachunek wyników'!T28</f>
        <v>0</v>
      </c>
      <c r="T9" s="39">
        <f>'Rachunek wyników'!U28</f>
        <v>0</v>
      </c>
      <c r="U9" s="39">
        <f>'Rachunek wyników'!V28</f>
        <v>0</v>
      </c>
      <c r="V9" s="39">
        <f>'Rachunek wyników'!W28</f>
        <v>0</v>
      </c>
      <c r="W9" s="41">
        <f>'Rachunek wyników'!X28</f>
        <v>0</v>
      </c>
      <c r="X9" s="127" t="s">
        <v>58</v>
      </c>
      <c r="Y9" s="38">
        <f>'Rachunek wyników'!Z28</f>
        <v>0</v>
      </c>
      <c r="Z9" s="39">
        <f>'Rachunek wyników'!AA28</f>
        <v>0</v>
      </c>
      <c r="AA9" s="39">
        <f>'Rachunek wyników'!AB28</f>
        <v>0</v>
      </c>
      <c r="AB9" s="39">
        <f>'Rachunek wyników'!AC28</f>
        <v>0</v>
      </c>
      <c r="AC9" s="39">
        <f>'Rachunek wyników'!AD28</f>
        <v>0</v>
      </c>
      <c r="AD9" s="39">
        <f>'Rachunek wyników'!AE28</f>
        <v>0</v>
      </c>
      <c r="AE9" s="41">
        <f>'Rachunek wyników'!AF28</f>
        <v>0</v>
      </c>
    </row>
    <row r="10" spans="1:31" ht="18" customHeight="1">
      <c r="A10" s="37" t="s">
        <v>59</v>
      </c>
      <c r="B10" s="38">
        <f aca="true" t="shared" si="0" ref="B10:G10">SUM(B12:B16)</f>
        <v>0</v>
      </c>
      <c r="C10" s="40">
        <f t="shared" si="0"/>
        <v>0</v>
      </c>
      <c r="D10" s="126">
        <f t="shared" si="0"/>
        <v>0</v>
      </c>
      <c r="E10" s="39">
        <f t="shared" si="0"/>
        <v>0</v>
      </c>
      <c r="F10" s="39">
        <f t="shared" si="0"/>
        <v>0</v>
      </c>
      <c r="G10" s="41">
        <f t="shared" si="0"/>
        <v>0</v>
      </c>
      <c r="H10" s="37" t="s">
        <v>59</v>
      </c>
      <c r="I10" s="38">
        <f aca="true" t="shared" si="1" ref="I10:O10">SUM(I12:I16)</f>
        <v>0</v>
      </c>
      <c r="J10" s="39">
        <f t="shared" si="1"/>
        <v>0</v>
      </c>
      <c r="K10" s="39">
        <f t="shared" si="1"/>
        <v>0</v>
      </c>
      <c r="L10" s="39">
        <f t="shared" si="1"/>
        <v>0</v>
      </c>
      <c r="M10" s="39">
        <f t="shared" si="1"/>
        <v>0</v>
      </c>
      <c r="N10" s="39">
        <f t="shared" si="1"/>
        <v>0</v>
      </c>
      <c r="O10" s="41">
        <f t="shared" si="1"/>
        <v>0</v>
      </c>
      <c r="P10" s="127" t="s">
        <v>59</v>
      </c>
      <c r="Q10" s="38">
        <f aca="true" t="shared" si="2" ref="Q10:W10">SUM(Q12:Q16)</f>
        <v>0</v>
      </c>
      <c r="R10" s="39">
        <f t="shared" si="2"/>
        <v>0</v>
      </c>
      <c r="S10" s="39">
        <f t="shared" si="2"/>
        <v>0</v>
      </c>
      <c r="T10" s="39">
        <f t="shared" si="2"/>
        <v>0</v>
      </c>
      <c r="U10" s="39">
        <f t="shared" si="2"/>
        <v>0</v>
      </c>
      <c r="V10" s="39">
        <f t="shared" si="2"/>
        <v>0</v>
      </c>
      <c r="W10" s="41">
        <f t="shared" si="2"/>
        <v>0</v>
      </c>
      <c r="X10" s="127" t="s">
        <v>59</v>
      </c>
      <c r="Y10" s="38">
        <f aca="true" t="shared" si="3" ref="Y10:AE10">SUM(Y12:Y16)</f>
        <v>0</v>
      </c>
      <c r="Z10" s="39">
        <f t="shared" si="3"/>
        <v>0</v>
      </c>
      <c r="AA10" s="39">
        <f t="shared" si="3"/>
        <v>0</v>
      </c>
      <c r="AB10" s="39">
        <f t="shared" si="3"/>
        <v>0</v>
      </c>
      <c r="AC10" s="39">
        <f t="shared" si="3"/>
        <v>0</v>
      </c>
      <c r="AD10" s="39">
        <f t="shared" si="3"/>
        <v>0</v>
      </c>
      <c r="AE10" s="41">
        <f t="shared" si="3"/>
        <v>0</v>
      </c>
    </row>
    <row r="11" spans="1:31" ht="18" customHeight="1">
      <c r="A11" s="37" t="s">
        <v>160</v>
      </c>
      <c r="B11" s="38">
        <f>'Rachunek wyników'!C23</f>
        <v>0</v>
      </c>
      <c r="C11" s="40">
        <f>'Rachunek wyników'!D23</f>
        <v>0</v>
      </c>
      <c r="D11" s="126">
        <f>'Rachunek wyników'!E23</f>
        <v>0</v>
      </c>
      <c r="E11" s="39">
        <f>IF(E102="I kwartał",'Rachunek wyników'!F23,'Rachunek wyników'!F23-'Rachunek wyników'!E23)</f>
        <v>0</v>
      </c>
      <c r="F11" s="39">
        <f>IF(F102="I kwartał",'Rachunek wyników'!G23,'Rachunek wyników'!G23-'Rachunek wyników'!F23)</f>
        <v>0</v>
      </c>
      <c r="G11" s="39">
        <f>IF(G102="I kwartał",'Rachunek wyników'!H23,'Rachunek wyników'!H23-'Rachunek wyników'!G23)</f>
        <v>0</v>
      </c>
      <c r="H11" s="37" t="s">
        <v>160</v>
      </c>
      <c r="I11" s="38">
        <f>'Rachunek wyników'!J23</f>
        <v>0</v>
      </c>
      <c r="J11" s="39">
        <f>'Rachunek wyników'!K23</f>
        <v>0</v>
      </c>
      <c r="K11" s="39">
        <f>'Rachunek wyników'!L23</f>
        <v>0</v>
      </c>
      <c r="L11" s="39">
        <f>'Rachunek wyników'!M23</f>
        <v>0</v>
      </c>
      <c r="M11" s="39">
        <f>'Rachunek wyników'!N23</f>
        <v>0</v>
      </c>
      <c r="N11" s="39">
        <f>'Rachunek wyników'!O23</f>
        <v>0</v>
      </c>
      <c r="O11" s="41">
        <f>'Rachunek wyników'!P23</f>
        <v>0</v>
      </c>
      <c r="P11" s="37" t="s">
        <v>160</v>
      </c>
      <c r="Q11" s="38">
        <f>'Rachunek wyników'!R23</f>
        <v>0</v>
      </c>
      <c r="R11" s="39">
        <f>'Rachunek wyników'!S23</f>
        <v>0</v>
      </c>
      <c r="S11" s="39">
        <f>'Rachunek wyników'!T23</f>
        <v>0</v>
      </c>
      <c r="T11" s="39">
        <f>'Rachunek wyników'!U23</f>
        <v>0</v>
      </c>
      <c r="U11" s="39">
        <f>'Rachunek wyników'!V23</f>
        <v>0</v>
      </c>
      <c r="V11" s="39">
        <f>'Rachunek wyników'!W23</f>
        <v>0</v>
      </c>
      <c r="W11" s="41">
        <f>'Rachunek wyników'!X23</f>
        <v>0</v>
      </c>
      <c r="X11" s="37" t="s">
        <v>160</v>
      </c>
      <c r="Y11" s="38">
        <f>'Rachunek wyników'!Z23</f>
        <v>0</v>
      </c>
      <c r="Z11" s="39">
        <f>'Rachunek wyników'!AA23</f>
        <v>0</v>
      </c>
      <c r="AA11" s="39">
        <f>'Rachunek wyników'!AB23</f>
        <v>0</v>
      </c>
      <c r="AB11" s="39">
        <f>'Rachunek wyników'!AC23</f>
        <v>0</v>
      </c>
      <c r="AC11" s="39">
        <f>'Rachunek wyników'!AD23</f>
        <v>0</v>
      </c>
      <c r="AD11" s="39">
        <f>'Rachunek wyników'!AE23</f>
        <v>0</v>
      </c>
      <c r="AE11" s="41">
        <f>'Rachunek wyników'!AF23</f>
        <v>0</v>
      </c>
    </row>
    <row r="12" spans="1:31" ht="18" customHeight="1">
      <c r="A12" s="37" t="s">
        <v>157</v>
      </c>
      <c r="B12" s="38">
        <f>-(Bilans!C14-Bilans!B14)</f>
        <v>0</v>
      </c>
      <c r="C12" s="40">
        <f>-(Bilans!D14-Bilans!C14)</f>
        <v>0</v>
      </c>
      <c r="D12" s="126">
        <f>-(Bilans!E14-Bilans!C14)</f>
        <v>0</v>
      </c>
      <c r="E12" s="39">
        <f>-(Bilans!F14-Bilans!E14)</f>
        <v>0</v>
      </c>
      <c r="F12" s="39">
        <f>-(Bilans!G14-Bilans!F14)</f>
        <v>0</v>
      </c>
      <c r="G12" s="41">
        <f>-(Bilans!H14-Bilans!G14)</f>
        <v>0</v>
      </c>
      <c r="H12" s="37" t="s">
        <v>157</v>
      </c>
      <c r="I12" s="38">
        <f>IF(I102=1,-(Bilans!J14-Bilans!E14),IF(I102=2,-(Bilans!J14-Bilans!F14),IF(I102=3,-(Bilans!J14-Bilans!G14),-(Bilans!J14-Bilans!H14))))</f>
        <v>0</v>
      </c>
      <c r="J12" s="39">
        <f>-(Bilans!K14-Bilans!J14)</f>
        <v>0</v>
      </c>
      <c r="K12" s="39">
        <f>-(Bilans!L14-Bilans!K14)</f>
        <v>0</v>
      </c>
      <c r="L12" s="39">
        <f>-(Bilans!M14-Bilans!L14)</f>
        <v>0</v>
      </c>
      <c r="M12" s="39">
        <f>-(Bilans!N14-Bilans!M14)</f>
        <v>0</v>
      </c>
      <c r="N12" s="39">
        <f>-(Bilans!O14-Bilans!N14)</f>
        <v>0</v>
      </c>
      <c r="O12" s="41">
        <f>-(Bilans!P14-Bilans!O14)</f>
        <v>0</v>
      </c>
      <c r="P12" s="37" t="s">
        <v>157</v>
      </c>
      <c r="Q12" s="38">
        <f>-(Bilans!R14-Bilans!P14)</f>
        <v>0</v>
      </c>
      <c r="R12" s="39">
        <f>-(Bilans!S14-Bilans!R14)</f>
        <v>0</v>
      </c>
      <c r="S12" s="39">
        <f>-(Bilans!T14-Bilans!S14)</f>
        <v>0</v>
      </c>
      <c r="T12" s="39">
        <f>-(Bilans!U14-Bilans!T14)</f>
        <v>0</v>
      </c>
      <c r="U12" s="39">
        <f>-(Bilans!V14-Bilans!U14)</f>
        <v>0</v>
      </c>
      <c r="V12" s="39">
        <f>-(Bilans!W14-Bilans!V14)</f>
        <v>0</v>
      </c>
      <c r="W12" s="41">
        <f>-(Bilans!X14-Bilans!W14)</f>
        <v>0</v>
      </c>
      <c r="X12" s="37" t="s">
        <v>157</v>
      </c>
      <c r="Y12" s="38">
        <f>-(Bilans!Z14-Bilans!X14)</f>
        <v>0</v>
      </c>
      <c r="Z12" s="39">
        <f>-(Bilans!AA14-Bilans!Z14)</f>
        <v>0</v>
      </c>
      <c r="AA12" s="39">
        <f>-(Bilans!AB14-Bilans!AA14)</f>
        <v>0</v>
      </c>
      <c r="AB12" s="39">
        <f>-(Bilans!AC14-Bilans!AB14)</f>
        <v>0</v>
      </c>
      <c r="AC12" s="39">
        <f>-(Bilans!AD14-Bilans!AC14)</f>
        <v>0</v>
      </c>
      <c r="AD12" s="39">
        <f>-(Bilans!AE14-Bilans!AD14)</f>
        <v>0</v>
      </c>
      <c r="AE12" s="41">
        <f>-(Bilans!AF14-Bilans!AE14)</f>
        <v>0</v>
      </c>
    </row>
    <row r="13" spans="1:31" ht="18" customHeight="1">
      <c r="A13" s="37" t="s">
        <v>158</v>
      </c>
      <c r="B13" s="38">
        <f>-((Bilans!C22-Bilans!C24)-(Bilans!B22-Bilans!B24))</f>
        <v>0</v>
      </c>
      <c r="C13" s="40">
        <f>-((Bilans!D22-Bilans!D24)-(Bilans!C22-Bilans!C24))</f>
        <v>0</v>
      </c>
      <c r="D13" s="126">
        <f>-((Bilans!E22-Bilans!E24)-(Bilans!C22-Bilans!C24))</f>
        <v>0</v>
      </c>
      <c r="E13" s="39">
        <f>-((Bilans!F22-Bilans!F24)-(Bilans!E22-Bilans!E24))</f>
        <v>0</v>
      </c>
      <c r="F13" s="39">
        <f>-((Bilans!G22-Bilans!G24)-(Bilans!F22-Bilans!F24))</f>
        <v>0</v>
      </c>
      <c r="G13" s="41">
        <f>-((Bilans!H22-Bilans!H24)-(Bilans!G22-Bilans!G24))</f>
        <v>0</v>
      </c>
      <c r="H13" s="37" t="s">
        <v>158</v>
      </c>
      <c r="I13" s="38">
        <f>IF(I102=1,-((Bilans!J22-Bilans!J24)-(Bilans!E22-Bilans!E24)),IF(I102=2,-((Bilans!J22-Bilans!J24)-(Bilans!F22-Bilans!F24)),IF(I102=3,-((Bilans!J22-Bilans!J24)-(Bilans!G22-Bilans!G24)),-((Bilans!J22-Bilans!J24)-(Bilans!H22-Bilans!H24)))))</f>
        <v>0</v>
      </c>
      <c r="J13" s="39">
        <f>-((Bilans!K22-Bilans!K24)-(Bilans!J22-Bilans!J24))</f>
        <v>0</v>
      </c>
      <c r="K13" s="39">
        <f>-((Bilans!L22-Bilans!L24)-(Bilans!K22-Bilans!K24))</f>
        <v>0</v>
      </c>
      <c r="L13" s="39">
        <f>-((Bilans!M22-Bilans!M24)-(Bilans!L22-Bilans!L24))</f>
        <v>0</v>
      </c>
      <c r="M13" s="39">
        <f>-((Bilans!N22-Bilans!N24)-(Bilans!M22-Bilans!M24))</f>
        <v>0</v>
      </c>
      <c r="N13" s="39">
        <f>-((Bilans!O22-Bilans!O24)-(Bilans!N22-Bilans!N24))</f>
        <v>0</v>
      </c>
      <c r="O13" s="41">
        <f>-((Bilans!P22-Bilans!P24)-(Bilans!O22-Bilans!O24))</f>
        <v>0</v>
      </c>
      <c r="P13" s="37" t="s">
        <v>158</v>
      </c>
      <c r="Q13" s="38">
        <f>-((Bilans!R22-Bilans!R24)-(Bilans!P22-Bilans!P24))</f>
        <v>0</v>
      </c>
      <c r="R13" s="39">
        <f>-((Bilans!S22-Bilans!S24)-(Bilans!R22-Bilans!R24))</f>
        <v>0</v>
      </c>
      <c r="S13" s="39">
        <f>-((Bilans!T22-Bilans!T24)-(Bilans!S22-Bilans!S24))</f>
        <v>0</v>
      </c>
      <c r="T13" s="39">
        <f>-((Bilans!U22-Bilans!U24)-(Bilans!T22-Bilans!T24))</f>
        <v>0</v>
      </c>
      <c r="U13" s="39">
        <f>-((Bilans!V22-Bilans!V24)-(Bilans!U22-Bilans!U24))</f>
        <v>0</v>
      </c>
      <c r="V13" s="39">
        <f>-((Bilans!W22-Bilans!W24)-(Bilans!V22-Bilans!V24))</f>
        <v>0</v>
      </c>
      <c r="W13" s="41">
        <f>-((Bilans!X22-Bilans!X24)-(Bilans!W22-Bilans!W24))</f>
        <v>0</v>
      </c>
      <c r="X13" s="37" t="s">
        <v>158</v>
      </c>
      <c r="Y13" s="38">
        <f>-((Bilans!Z22-Bilans!Z24)-(Bilans!X22-Bilans!X24))</f>
        <v>0</v>
      </c>
      <c r="Z13" s="39">
        <f>-((Bilans!AA22-Bilans!AA24)-(Bilans!Z22-Bilans!Z24))</f>
        <v>0</v>
      </c>
      <c r="AA13" s="39">
        <f>-((Bilans!AB22-Bilans!AB24)-(Bilans!AA22-Bilans!AA24))</f>
        <v>0</v>
      </c>
      <c r="AB13" s="39">
        <f>-((Bilans!AC22-Bilans!AC24)-(Bilans!AB22-Bilans!AB24))</f>
        <v>0</v>
      </c>
      <c r="AC13" s="39">
        <f>-((Bilans!AD22-Bilans!AD24)-(Bilans!AC22-Bilans!AC24))</f>
        <v>0</v>
      </c>
      <c r="AD13" s="39">
        <f>-((Bilans!AE22-Bilans!AE24)-(Bilans!AD22-Bilans!AD24))</f>
        <v>0</v>
      </c>
      <c r="AE13" s="41">
        <f>-((Bilans!AF22-Bilans!AF24)-(Bilans!AE22-Bilans!AE24))</f>
        <v>0</v>
      </c>
    </row>
    <row r="14" spans="1:31" ht="28.5" customHeight="1">
      <c r="A14" s="37" t="s">
        <v>159</v>
      </c>
      <c r="B14" s="38">
        <f>(Bilans!C32-Bilans!C33)-(Bilans!B32-Bilans!B33)</f>
        <v>0</v>
      </c>
      <c r="C14" s="40">
        <f>(Bilans!D32-Bilans!D33)-(Bilans!C32-Bilans!C33)</f>
        <v>0</v>
      </c>
      <c r="D14" s="126">
        <f>(Bilans!E32-Bilans!E33)-(Bilans!C32-Bilans!C33)</f>
        <v>0</v>
      </c>
      <c r="E14" s="39">
        <f>(Bilans!F32-Bilans!F33)-(Bilans!E32-Bilans!E33)</f>
        <v>0</v>
      </c>
      <c r="F14" s="39">
        <f>(Bilans!G32-Bilans!G33)-(Bilans!F32-Bilans!F33)</f>
        <v>0</v>
      </c>
      <c r="G14" s="41">
        <f>(Bilans!H32-Bilans!H33)-(Bilans!G32-Bilans!G33)</f>
        <v>0</v>
      </c>
      <c r="H14" s="37" t="s">
        <v>159</v>
      </c>
      <c r="I14" s="38">
        <f>IF(I102=1,(Bilans!J32-Bilans!J33)-(Bilans!E32-Bilans!E33),IF(I102=2,(Bilans!J32-Bilans!J33)-(Bilans!F32-Bilans!F33),IF(I102=3,(Bilans!J32-Bilans!J33)-(Bilans!G32-Bilans!G33),(Bilans!J32-Bilans!J33)-(Bilans!H32-Bilans!H33))))</f>
        <v>0</v>
      </c>
      <c r="J14" s="39">
        <f>(Bilans!K32-Bilans!K33)-(Bilans!J32-Bilans!J33)</f>
        <v>0</v>
      </c>
      <c r="K14" s="39">
        <f>(Bilans!L32-Bilans!L33)-(Bilans!K32-Bilans!K33)</f>
        <v>0</v>
      </c>
      <c r="L14" s="39">
        <f>(Bilans!M32-Bilans!M33)-(Bilans!L32-Bilans!L33)</f>
        <v>0</v>
      </c>
      <c r="M14" s="39">
        <f>(Bilans!N32-Bilans!N33)-(Bilans!M32-Bilans!M33)</f>
        <v>0</v>
      </c>
      <c r="N14" s="39">
        <f>(Bilans!O32-Bilans!O33)-(Bilans!N32-Bilans!N33)</f>
        <v>0</v>
      </c>
      <c r="O14" s="41">
        <f>(Bilans!P32-Bilans!P33)-(Bilans!O32-Bilans!O33)</f>
        <v>0</v>
      </c>
      <c r="P14" s="37" t="s">
        <v>159</v>
      </c>
      <c r="Q14" s="38">
        <f>(Bilans!R32-Bilans!R33)-(Bilans!P32-Bilans!P33)</f>
        <v>0</v>
      </c>
      <c r="R14" s="39">
        <f>(Bilans!S32-Bilans!S33)-(Bilans!R32-Bilans!R33)</f>
        <v>0</v>
      </c>
      <c r="S14" s="39">
        <f>(Bilans!T32-Bilans!T33)-(Bilans!S32-Bilans!S33)</f>
        <v>0</v>
      </c>
      <c r="T14" s="39">
        <f>(Bilans!U32-Bilans!U33)-(Bilans!T32-Bilans!T33)</f>
        <v>0</v>
      </c>
      <c r="U14" s="39">
        <f>(Bilans!V32-Bilans!V33)-(Bilans!U32-Bilans!U33)</f>
        <v>0</v>
      </c>
      <c r="V14" s="39">
        <f>(Bilans!W32-Bilans!W33)-(Bilans!V32-Bilans!V33)</f>
        <v>0</v>
      </c>
      <c r="W14" s="41">
        <f>(Bilans!X32-Bilans!X33)-(Bilans!W32-Bilans!W33)</f>
        <v>0</v>
      </c>
      <c r="X14" s="37" t="s">
        <v>159</v>
      </c>
      <c r="Y14" s="38">
        <f>(Bilans!Z32-Bilans!Z33)-(Bilans!X32-Bilans!X33)</f>
        <v>0</v>
      </c>
      <c r="Z14" s="39">
        <f>(Bilans!AA32-Bilans!AA33)-(Bilans!Z32-Bilans!Z33)</f>
        <v>0</v>
      </c>
      <c r="AA14" s="39">
        <f>(Bilans!AB32-Bilans!AB33)-(Bilans!AA32-Bilans!AA33)</f>
        <v>0</v>
      </c>
      <c r="AB14" s="39">
        <f>(Bilans!AC32-Bilans!AC33)-(Bilans!AB32-Bilans!AB33)</f>
        <v>0</v>
      </c>
      <c r="AC14" s="39">
        <f>(Bilans!AD32-Bilans!AD33)-(Bilans!AC32-Bilans!AC33)</f>
        <v>0</v>
      </c>
      <c r="AD14" s="39">
        <f>(Bilans!AE32-Bilans!AE33)-(Bilans!AD32-Bilans!AD33)</f>
        <v>0</v>
      </c>
      <c r="AE14" s="41">
        <f>(Bilans!AF32-Bilans!AF33)-(Bilans!AE32-Bilans!AE33)</f>
        <v>0</v>
      </c>
    </row>
    <row r="15" spans="1:31" ht="18" customHeight="1">
      <c r="A15" s="37" t="s">
        <v>161</v>
      </c>
      <c r="B15" s="38">
        <f>-'Rachunek wyników'!C26</f>
        <v>0</v>
      </c>
      <c r="C15" s="40">
        <f>-'Rachunek wyników'!D26</f>
        <v>0</v>
      </c>
      <c r="D15" s="126">
        <f>-'Rachunek wyników'!E26</f>
        <v>0</v>
      </c>
      <c r="E15" s="39">
        <f>IF(E102="I kwartał",-'Rachunek wyników'!F26,-('Rachunek wyników'!F26-'Rachunek wyników'!E26))</f>
        <v>0</v>
      </c>
      <c r="F15" s="39">
        <f>IF(F102="I kwartał",-'Rachunek wyników'!G26,-('Rachunek wyników'!G26-'Rachunek wyników'!F26))</f>
        <v>0</v>
      </c>
      <c r="G15" s="39">
        <f>IF(G102="I kwartał",-'Rachunek wyników'!H26,-('Rachunek wyników'!H26-'Rachunek wyników'!G26))</f>
        <v>0</v>
      </c>
      <c r="H15" s="37" t="s">
        <v>161</v>
      </c>
      <c r="I15" s="38">
        <f>-'Rachunek wyników'!J26</f>
        <v>0</v>
      </c>
      <c r="J15" s="39">
        <f>-'Rachunek wyników'!K26</f>
        <v>0</v>
      </c>
      <c r="K15" s="39">
        <f>-'Rachunek wyników'!L26</f>
        <v>0</v>
      </c>
      <c r="L15" s="39">
        <f>-'Rachunek wyników'!M26</f>
        <v>0</v>
      </c>
      <c r="M15" s="39">
        <f>-'Rachunek wyników'!N26</f>
        <v>0</v>
      </c>
      <c r="N15" s="39">
        <f>-'Rachunek wyników'!O26</f>
        <v>0</v>
      </c>
      <c r="O15" s="41">
        <f>-'Rachunek wyników'!P26</f>
        <v>0</v>
      </c>
      <c r="P15" s="37" t="s">
        <v>161</v>
      </c>
      <c r="Q15" s="38">
        <f>-'Rachunek wyników'!R26</f>
        <v>0</v>
      </c>
      <c r="R15" s="39">
        <f>-'Rachunek wyników'!S26</f>
        <v>0</v>
      </c>
      <c r="S15" s="39">
        <f>-'Rachunek wyników'!T26</f>
        <v>0</v>
      </c>
      <c r="T15" s="39">
        <f>-'Rachunek wyników'!U26</f>
        <v>0</v>
      </c>
      <c r="U15" s="39">
        <f>-'Rachunek wyników'!V26</f>
        <v>0</v>
      </c>
      <c r="V15" s="39">
        <f>-'Rachunek wyników'!W26</f>
        <v>0</v>
      </c>
      <c r="W15" s="41">
        <f>-'Rachunek wyników'!X26</f>
        <v>0</v>
      </c>
      <c r="X15" s="37" t="s">
        <v>161</v>
      </c>
      <c r="Y15" s="38">
        <f>-'Rachunek wyników'!Z26</f>
        <v>0</v>
      </c>
      <c r="Z15" s="39">
        <f>-'Rachunek wyników'!AA26</f>
        <v>0</v>
      </c>
      <c r="AA15" s="39">
        <f>-'Rachunek wyników'!AB26</f>
        <v>0</v>
      </c>
      <c r="AB15" s="39">
        <f>-'Rachunek wyników'!AC26</f>
        <v>0</v>
      </c>
      <c r="AC15" s="39">
        <f>-'Rachunek wyników'!AD26</f>
        <v>0</v>
      </c>
      <c r="AD15" s="39">
        <f>-'Rachunek wyników'!AE26</f>
        <v>0</v>
      </c>
      <c r="AE15" s="41">
        <f>-'Rachunek wyników'!AF26</f>
        <v>0</v>
      </c>
    </row>
    <row r="16" spans="1:31" ht="18" customHeight="1">
      <c r="A16" s="37" t="s">
        <v>162</v>
      </c>
      <c r="B16" s="8"/>
      <c r="C16" s="10"/>
      <c r="D16" s="11"/>
      <c r="E16" s="9"/>
      <c r="F16" s="9"/>
      <c r="G16" s="12"/>
      <c r="H16" s="37" t="s">
        <v>162</v>
      </c>
      <c r="I16" s="8"/>
      <c r="J16" s="9"/>
      <c r="K16" s="9"/>
      <c r="L16" s="9"/>
      <c r="M16" s="9"/>
      <c r="N16" s="9"/>
      <c r="O16" s="12"/>
      <c r="P16" s="37" t="s">
        <v>162</v>
      </c>
      <c r="Q16" s="8"/>
      <c r="R16" s="9"/>
      <c r="S16" s="9"/>
      <c r="T16" s="9"/>
      <c r="U16" s="9"/>
      <c r="V16" s="9"/>
      <c r="W16" s="12"/>
      <c r="X16" s="37" t="s">
        <v>162</v>
      </c>
      <c r="Y16" s="8"/>
      <c r="Z16" s="9"/>
      <c r="AA16" s="9"/>
      <c r="AB16" s="9"/>
      <c r="AC16" s="9"/>
      <c r="AD16" s="9"/>
      <c r="AE16" s="12"/>
    </row>
    <row r="17" spans="1:31" s="5" customFormat="1" ht="18" customHeight="1">
      <c r="A17" s="43" t="s">
        <v>60</v>
      </c>
      <c r="B17" s="18">
        <f aca="true" t="shared" si="4" ref="B17:G17">SUM(B9:B10)</f>
        <v>0</v>
      </c>
      <c r="C17" s="20">
        <f t="shared" si="4"/>
        <v>0</v>
      </c>
      <c r="D17" s="21">
        <f t="shared" si="4"/>
        <v>0</v>
      </c>
      <c r="E17" s="19">
        <f t="shared" si="4"/>
        <v>0</v>
      </c>
      <c r="F17" s="19">
        <f t="shared" si="4"/>
        <v>0</v>
      </c>
      <c r="G17" s="22">
        <f t="shared" si="4"/>
        <v>0</v>
      </c>
      <c r="H17" s="43" t="s">
        <v>60</v>
      </c>
      <c r="I17" s="18">
        <f aca="true" t="shared" si="5" ref="I17:O17">SUM(I9:I10)</f>
        <v>0</v>
      </c>
      <c r="J17" s="19">
        <f t="shared" si="5"/>
        <v>0</v>
      </c>
      <c r="K17" s="19">
        <f t="shared" si="5"/>
        <v>0</v>
      </c>
      <c r="L17" s="19">
        <f t="shared" si="5"/>
        <v>0</v>
      </c>
      <c r="M17" s="19">
        <f t="shared" si="5"/>
        <v>0</v>
      </c>
      <c r="N17" s="19">
        <f t="shared" si="5"/>
        <v>0</v>
      </c>
      <c r="O17" s="22">
        <f t="shared" si="5"/>
        <v>0</v>
      </c>
      <c r="P17" s="128" t="s">
        <v>60</v>
      </c>
      <c r="Q17" s="18">
        <f aca="true" t="shared" si="6" ref="Q17:W17">SUM(Q9:Q10)</f>
        <v>0</v>
      </c>
      <c r="R17" s="19">
        <f t="shared" si="6"/>
        <v>0</v>
      </c>
      <c r="S17" s="19">
        <f t="shared" si="6"/>
        <v>0</v>
      </c>
      <c r="T17" s="19">
        <f t="shared" si="6"/>
        <v>0</v>
      </c>
      <c r="U17" s="19">
        <f t="shared" si="6"/>
        <v>0</v>
      </c>
      <c r="V17" s="19">
        <f t="shared" si="6"/>
        <v>0</v>
      </c>
      <c r="W17" s="22">
        <f t="shared" si="6"/>
        <v>0</v>
      </c>
      <c r="X17" s="128" t="s">
        <v>60</v>
      </c>
      <c r="Y17" s="18">
        <f aca="true" t="shared" si="7" ref="Y17:AE17">SUM(Y9:Y10)</f>
        <v>0</v>
      </c>
      <c r="Z17" s="19">
        <f t="shared" si="7"/>
        <v>0</v>
      </c>
      <c r="AA17" s="19">
        <f t="shared" si="7"/>
        <v>0</v>
      </c>
      <c r="AB17" s="19">
        <f t="shared" si="7"/>
        <v>0</v>
      </c>
      <c r="AC17" s="19">
        <f t="shared" si="7"/>
        <v>0</v>
      </c>
      <c r="AD17" s="19">
        <f t="shared" si="7"/>
        <v>0</v>
      </c>
      <c r="AE17" s="22">
        <f t="shared" si="7"/>
        <v>0</v>
      </c>
    </row>
    <row r="18" spans="1:31" s="5" customFormat="1" ht="18" customHeight="1">
      <c r="A18" s="185" t="s">
        <v>31</v>
      </c>
      <c r="B18" s="186"/>
      <c r="C18" s="186"/>
      <c r="D18" s="186"/>
      <c r="E18" s="186"/>
      <c r="F18" s="186"/>
      <c r="G18" s="187"/>
      <c r="H18" s="185" t="s">
        <v>31</v>
      </c>
      <c r="I18" s="186"/>
      <c r="J18" s="186"/>
      <c r="K18" s="186"/>
      <c r="L18" s="186"/>
      <c r="M18" s="186"/>
      <c r="N18" s="186"/>
      <c r="O18" s="187"/>
      <c r="P18" s="185" t="s">
        <v>31</v>
      </c>
      <c r="Q18" s="186"/>
      <c r="R18" s="186"/>
      <c r="S18" s="186"/>
      <c r="T18" s="186"/>
      <c r="U18" s="186"/>
      <c r="V18" s="186"/>
      <c r="W18" s="187"/>
      <c r="X18" s="185" t="s">
        <v>31</v>
      </c>
      <c r="Y18" s="186"/>
      <c r="Z18" s="186"/>
      <c r="AA18" s="186"/>
      <c r="AB18" s="186"/>
      <c r="AC18" s="186"/>
      <c r="AD18" s="186"/>
      <c r="AE18" s="187"/>
    </row>
    <row r="19" spans="1:31" ht="18" customHeight="1">
      <c r="A19" s="37" t="s">
        <v>61</v>
      </c>
      <c r="B19" s="38">
        <f>-(Bilans!C9-Bilans!B9)</f>
        <v>0</v>
      </c>
      <c r="C19" s="40">
        <f>-(Bilans!D9-Bilans!C9)</f>
        <v>0</v>
      </c>
      <c r="D19" s="111">
        <f>-(Bilans!E9-Bilans!C9)</f>
        <v>0</v>
      </c>
      <c r="E19" s="39">
        <f>-(Bilans!F9-Bilans!E9)</f>
        <v>0</v>
      </c>
      <c r="F19" s="39">
        <f>-(Bilans!G9-Bilans!F9)</f>
        <v>0</v>
      </c>
      <c r="G19" s="41">
        <f>-(Bilans!H9-Bilans!G9)</f>
        <v>0</v>
      </c>
      <c r="H19" s="127" t="s">
        <v>61</v>
      </c>
      <c r="I19" s="38">
        <f>IF(I102=1,-(Bilans!J9-Bilans!E9),IF(I102=2,-(Bilans!J9-Bilans!F9),IF(I102=3,-(Bilans!J9-Bilans!G9),-(Bilans!J9-Bilans!H9))))</f>
        <v>0</v>
      </c>
      <c r="J19" s="39">
        <f>-(Bilans!K9-Bilans!J9)</f>
        <v>0</v>
      </c>
      <c r="K19" s="39">
        <f>-(Bilans!L9-Bilans!K9)</f>
        <v>0</v>
      </c>
      <c r="L19" s="39">
        <f>-(Bilans!M9-Bilans!L9)</f>
        <v>0</v>
      </c>
      <c r="M19" s="39">
        <f>-(Bilans!N9-Bilans!M9)</f>
        <v>0</v>
      </c>
      <c r="N19" s="39">
        <f>-(Bilans!O9-Bilans!N9)</f>
        <v>0</v>
      </c>
      <c r="O19" s="41">
        <f>-(Bilans!P9-Bilans!O9)</f>
        <v>0</v>
      </c>
      <c r="P19" s="127" t="s">
        <v>61</v>
      </c>
      <c r="Q19" s="38">
        <f>-(Bilans!R9-Bilans!P9)</f>
        <v>0</v>
      </c>
      <c r="R19" s="39">
        <f>-(Bilans!S9-Bilans!R9)</f>
        <v>0</v>
      </c>
      <c r="S19" s="39">
        <f>-(Bilans!T9-Bilans!S9)</f>
        <v>0</v>
      </c>
      <c r="T19" s="39">
        <f>-(Bilans!U9-Bilans!T9)</f>
        <v>0</v>
      </c>
      <c r="U19" s="39">
        <f>-(Bilans!V9-Bilans!U9)</f>
        <v>0</v>
      </c>
      <c r="V19" s="39">
        <f>-(Bilans!W9-Bilans!V9)</f>
        <v>0</v>
      </c>
      <c r="W19" s="41">
        <f>-(Bilans!X9-Bilans!W9)</f>
        <v>0</v>
      </c>
      <c r="X19" s="127" t="s">
        <v>61</v>
      </c>
      <c r="Y19" s="38">
        <f>-(Bilans!Z9-Bilans!X9)</f>
        <v>0</v>
      </c>
      <c r="Z19" s="39">
        <f>-(Bilans!AA9-Bilans!Z9)</f>
        <v>0</v>
      </c>
      <c r="AA19" s="39">
        <f>-(Bilans!AB9-Bilans!AA9)</f>
        <v>0</v>
      </c>
      <c r="AB19" s="39">
        <f>-(Bilans!AC9-Bilans!AB9)</f>
        <v>0</v>
      </c>
      <c r="AC19" s="39">
        <f>-(Bilans!AD9-Bilans!AC9)</f>
        <v>0</v>
      </c>
      <c r="AD19" s="39">
        <f>-(Bilans!AE9-Bilans!AD9)</f>
        <v>0</v>
      </c>
      <c r="AE19" s="41">
        <f>-(Bilans!AF9-Bilans!AE9)</f>
        <v>0</v>
      </c>
    </row>
    <row r="20" spans="1:31" ht="18" customHeight="1">
      <c r="A20" s="37" t="s">
        <v>116</v>
      </c>
      <c r="B20" s="38">
        <f>-(Bilans!C24-Bilans!B24)</f>
        <v>0</v>
      </c>
      <c r="C20" s="40">
        <f>-(Bilans!D24-Bilans!C24)</f>
        <v>0</v>
      </c>
      <c r="D20" s="111">
        <f>-(Bilans!E24-Bilans!C24)</f>
        <v>0</v>
      </c>
      <c r="E20" s="39">
        <f>-(Bilans!F24-Bilans!E24)</f>
        <v>0</v>
      </c>
      <c r="F20" s="39">
        <f>-(Bilans!G24-Bilans!F24)</f>
        <v>0</v>
      </c>
      <c r="G20" s="41">
        <f>-(Bilans!H24-Bilans!G24)</f>
        <v>0</v>
      </c>
      <c r="H20" s="127" t="s">
        <v>116</v>
      </c>
      <c r="I20" s="38">
        <f>IF(I102=1,-(Bilans!J24-Bilans!E23),IF(I102=2,-(Bilans!J24-Bilans!F23),IF(I102=3,-(Bilans!J24-Bilans!G23),-(Bilans!J24-Bilans!H23))))</f>
        <v>0</v>
      </c>
      <c r="J20" s="39">
        <f>-(Bilans!K24-Bilans!J24)</f>
        <v>0</v>
      </c>
      <c r="K20" s="39">
        <f>-(Bilans!L24-Bilans!K24)</f>
        <v>0</v>
      </c>
      <c r="L20" s="39">
        <f>-(Bilans!M24-Bilans!L24)</f>
        <v>0</v>
      </c>
      <c r="M20" s="39">
        <f>-(Bilans!N24-Bilans!M24)</f>
        <v>0</v>
      </c>
      <c r="N20" s="39">
        <f>-(Bilans!O24-Bilans!N24)</f>
        <v>0</v>
      </c>
      <c r="O20" s="41">
        <f>-(Bilans!P24-Bilans!O24)</f>
        <v>0</v>
      </c>
      <c r="P20" s="127" t="s">
        <v>116</v>
      </c>
      <c r="Q20" s="38">
        <f>-(Bilans!R24-Bilans!P24)</f>
        <v>0</v>
      </c>
      <c r="R20" s="39">
        <f>-(Bilans!S24-Bilans!R24)</f>
        <v>0</v>
      </c>
      <c r="S20" s="39">
        <f>-(Bilans!T24-Bilans!S24)</f>
        <v>0</v>
      </c>
      <c r="T20" s="39">
        <f>-(Bilans!U24-Bilans!T24)</f>
        <v>0</v>
      </c>
      <c r="U20" s="39">
        <f>-(Bilans!V24-Bilans!U24)</f>
        <v>0</v>
      </c>
      <c r="V20" s="39">
        <f>-(Bilans!W24-Bilans!V24)</f>
        <v>0</v>
      </c>
      <c r="W20" s="41">
        <f>-(Bilans!X24-Bilans!W24)</f>
        <v>0</v>
      </c>
      <c r="X20" s="127" t="s">
        <v>116</v>
      </c>
      <c r="Y20" s="38">
        <f>-(Bilans!Z24-Bilans!X24)</f>
        <v>0</v>
      </c>
      <c r="Z20" s="39">
        <f>-(Bilans!AA24-Bilans!Z24)</f>
        <v>0</v>
      </c>
      <c r="AA20" s="39">
        <f>-(Bilans!AB24-Bilans!AA24)</f>
        <v>0</v>
      </c>
      <c r="AB20" s="39">
        <f>-(Bilans!AC24-Bilans!AB24)</f>
        <v>0</v>
      </c>
      <c r="AC20" s="39">
        <f>-(Bilans!AD24-Bilans!AC24)</f>
        <v>0</v>
      </c>
      <c r="AD20" s="39">
        <f>-(Bilans!AE24-Bilans!AD24)</f>
        <v>0</v>
      </c>
      <c r="AE20" s="41">
        <f>-(Bilans!AF24-Bilans!AE24)</f>
        <v>0</v>
      </c>
    </row>
    <row r="21" spans="1:31" ht="18" customHeight="1">
      <c r="A21" s="37" t="s">
        <v>117</v>
      </c>
      <c r="B21" s="8"/>
      <c r="C21" s="10"/>
      <c r="D21" s="112"/>
      <c r="E21" s="9"/>
      <c r="F21" s="9"/>
      <c r="G21" s="12"/>
      <c r="H21" s="127" t="s">
        <v>117</v>
      </c>
      <c r="I21" s="8"/>
      <c r="J21" s="9"/>
      <c r="K21" s="9"/>
      <c r="L21" s="9"/>
      <c r="M21" s="9"/>
      <c r="N21" s="9"/>
      <c r="O21" s="12"/>
      <c r="P21" s="127" t="s">
        <v>117</v>
      </c>
      <c r="Q21" s="8"/>
      <c r="R21" s="9"/>
      <c r="S21" s="9"/>
      <c r="T21" s="9"/>
      <c r="U21" s="9"/>
      <c r="V21" s="9"/>
      <c r="W21" s="12"/>
      <c r="X21" s="127" t="s">
        <v>117</v>
      </c>
      <c r="Y21" s="8"/>
      <c r="Z21" s="9"/>
      <c r="AA21" s="9"/>
      <c r="AB21" s="9"/>
      <c r="AC21" s="9"/>
      <c r="AD21" s="9"/>
      <c r="AE21" s="12"/>
    </row>
    <row r="22" spans="1:31" s="5" customFormat="1" ht="18" customHeight="1">
      <c r="A22" s="43" t="s">
        <v>118</v>
      </c>
      <c r="B22" s="18">
        <f aca="true" t="shared" si="8" ref="B22:G22">SUM(B19:B21)</f>
        <v>0</v>
      </c>
      <c r="C22" s="20">
        <f t="shared" si="8"/>
        <v>0</v>
      </c>
      <c r="D22" s="100">
        <f t="shared" si="8"/>
        <v>0</v>
      </c>
      <c r="E22" s="19">
        <f t="shared" si="8"/>
        <v>0</v>
      </c>
      <c r="F22" s="19">
        <f t="shared" si="8"/>
        <v>0</v>
      </c>
      <c r="G22" s="22">
        <f t="shared" si="8"/>
        <v>0</v>
      </c>
      <c r="H22" s="128" t="s">
        <v>118</v>
      </c>
      <c r="I22" s="18">
        <f aca="true" t="shared" si="9" ref="I22:O22">SUM(I19:I21)</f>
        <v>0</v>
      </c>
      <c r="J22" s="19">
        <f t="shared" si="9"/>
        <v>0</v>
      </c>
      <c r="K22" s="19">
        <f t="shared" si="9"/>
        <v>0</v>
      </c>
      <c r="L22" s="19">
        <f t="shared" si="9"/>
        <v>0</v>
      </c>
      <c r="M22" s="19">
        <f t="shared" si="9"/>
        <v>0</v>
      </c>
      <c r="N22" s="19">
        <f t="shared" si="9"/>
        <v>0</v>
      </c>
      <c r="O22" s="22">
        <f t="shared" si="9"/>
        <v>0</v>
      </c>
      <c r="P22" s="128" t="s">
        <v>118</v>
      </c>
      <c r="Q22" s="18">
        <f aca="true" t="shared" si="10" ref="Q22:W22">SUM(Q19:Q21)</f>
        <v>0</v>
      </c>
      <c r="R22" s="19">
        <f t="shared" si="10"/>
        <v>0</v>
      </c>
      <c r="S22" s="19">
        <f t="shared" si="10"/>
        <v>0</v>
      </c>
      <c r="T22" s="19">
        <f t="shared" si="10"/>
        <v>0</v>
      </c>
      <c r="U22" s="19">
        <f t="shared" si="10"/>
        <v>0</v>
      </c>
      <c r="V22" s="19">
        <f t="shared" si="10"/>
        <v>0</v>
      </c>
      <c r="W22" s="22">
        <f t="shared" si="10"/>
        <v>0</v>
      </c>
      <c r="X22" s="128" t="s">
        <v>118</v>
      </c>
      <c r="Y22" s="18">
        <f aca="true" t="shared" si="11" ref="Y22:AE22">SUM(Y19:Y21)</f>
        <v>0</v>
      </c>
      <c r="Z22" s="19">
        <f t="shared" si="11"/>
        <v>0</v>
      </c>
      <c r="AA22" s="19">
        <f t="shared" si="11"/>
        <v>0</v>
      </c>
      <c r="AB22" s="19">
        <f t="shared" si="11"/>
        <v>0</v>
      </c>
      <c r="AC22" s="19">
        <f t="shared" si="11"/>
        <v>0</v>
      </c>
      <c r="AD22" s="19">
        <f t="shared" si="11"/>
        <v>0</v>
      </c>
      <c r="AE22" s="22">
        <f t="shared" si="11"/>
        <v>0</v>
      </c>
    </row>
    <row r="23" spans="1:31" s="5" customFormat="1" ht="18" customHeight="1">
      <c r="A23" s="185" t="s">
        <v>32</v>
      </c>
      <c r="B23" s="186"/>
      <c r="C23" s="186"/>
      <c r="D23" s="186"/>
      <c r="E23" s="186"/>
      <c r="F23" s="186"/>
      <c r="G23" s="187"/>
      <c r="H23" s="185" t="s">
        <v>32</v>
      </c>
      <c r="I23" s="186"/>
      <c r="J23" s="186"/>
      <c r="K23" s="186"/>
      <c r="L23" s="186"/>
      <c r="M23" s="186"/>
      <c r="N23" s="186"/>
      <c r="O23" s="187"/>
      <c r="P23" s="185" t="s">
        <v>32</v>
      </c>
      <c r="Q23" s="186"/>
      <c r="R23" s="186"/>
      <c r="S23" s="186"/>
      <c r="T23" s="186"/>
      <c r="U23" s="186"/>
      <c r="V23" s="186"/>
      <c r="W23" s="187"/>
      <c r="X23" s="185" t="s">
        <v>32</v>
      </c>
      <c r="Y23" s="186"/>
      <c r="Z23" s="186"/>
      <c r="AA23" s="186"/>
      <c r="AB23" s="186"/>
      <c r="AC23" s="186"/>
      <c r="AD23" s="186"/>
      <c r="AE23" s="187"/>
    </row>
    <row r="24" spans="1:31" ht="18" customHeight="1">
      <c r="A24" s="113" t="s">
        <v>119</v>
      </c>
      <c r="B24" s="38">
        <f>Bilans!C28-Bilans!B28</f>
        <v>0</v>
      </c>
      <c r="C24" s="40">
        <f>Bilans!D28-Bilans!C28</f>
        <v>0</v>
      </c>
      <c r="D24" s="111">
        <f>Bilans!E28-Bilans!C28</f>
        <v>0</v>
      </c>
      <c r="E24" s="39">
        <f>Bilans!F28-Bilans!E28</f>
        <v>0</v>
      </c>
      <c r="F24" s="39">
        <f>Bilans!G28-Bilans!F28</f>
        <v>0</v>
      </c>
      <c r="G24" s="41">
        <f>Bilans!H28-Bilans!G28</f>
        <v>0</v>
      </c>
      <c r="H24" s="129" t="s">
        <v>119</v>
      </c>
      <c r="I24" s="38">
        <f>IF(I102=1,Bilans!J28-Bilans!E28,IF(I102=2,Bilans!J28-Bilans!F28,IF(I102=3,Bilans!J28-Bilans!G28,Bilans!J28-Bilans!H28)))</f>
        <v>0</v>
      </c>
      <c r="J24" s="39">
        <f>Bilans!K28-Bilans!J28</f>
        <v>0</v>
      </c>
      <c r="K24" s="39">
        <f>Bilans!L28-Bilans!K28</f>
        <v>0</v>
      </c>
      <c r="L24" s="39">
        <f>Bilans!M28-Bilans!L28</f>
        <v>0</v>
      </c>
      <c r="M24" s="39">
        <f>Bilans!N28-Bilans!M28</f>
        <v>0</v>
      </c>
      <c r="N24" s="39">
        <f>Bilans!O28-Bilans!N28</f>
        <v>0</v>
      </c>
      <c r="O24" s="41">
        <f>Bilans!P28-Bilans!O28</f>
        <v>0</v>
      </c>
      <c r="P24" s="129" t="s">
        <v>119</v>
      </c>
      <c r="Q24" s="38">
        <f>Bilans!R28-Bilans!P28</f>
        <v>0</v>
      </c>
      <c r="R24" s="39">
        <f>Bilans!S28-Bilans!R28</f>
        <v>0</v>
      </c>
      <c r="S24" s="39">
        <f>Bilans!T28-Bilans!S28</f>
        <v>0</v>
      </c>
      <c r="T24" s="39">
        <f>Bilans!U28-Bilans!T28</f>
        <v>0</v>
      </c>
      <c r="U24" s="39">
        <f>Bilans!V28-Bilans!U28</f>
        <v>0</v>
      </c>
      <c r="V24" s="39">
        <f>Bilans!W28-Bilans!V28</f>
        <v>0</v>
      </c>
      <c r="W24" s="41">
        <f>Bilans!X28-Bilans!W28</f>
        <v>0</v>
      </c>
      <c r="X24" s="129" t="s">
        <v>119</v>
      </c>
      <c r="Y24" s="38">
        <f>Bilans!Z28-Bilans!X28</f>
        <v>0</v>
      </c>
      <c r="Z24" s="39">
        <f>Bilans!AA28-Bilans!Z28</f>
        <v>0</v>
      </c>
      <c r="AA24" s="39">
        <f>Bilans!AB28-Bilans!AA28</f>
        <v>0</v>
      </c>
      <c r="AB24" s="39">
        <f>Bilans!AC28-Bilans!AB28</f>
        <v>0</v>
      </c>
      <c r="AC24" s="39">
        <f>Bilans!AD28-Bilans!AC28</f>
        <v>0</v>
      </c>
      <c r="AD24" s="39">
        <f>Bilans!AE28-Bilans!AD28</f>
        <v>0</v>
      </c>
      <c r="AE24" s="41">
        <f>Bilans!AF28-Bilans!AE28</f>
        <v>0</v>
      </c>
    </row>
    <row r="25" spans="1:31" ht="18" customHeight="1">
      <c r="A25" s="113" t="s">
        <v>120</v>
      </c>
      <c r="B25" s="38">
        <f>(Bilans!C30+Bilans!C33)-(Bilans!B30+Bilans!B33)</f>
        <v>0</v>
      </c>
      <c r="C25" s="40">
        <f>(Bilans!D30+Bilans!D33)-(Bilans!C30+Bilans!C33)</f>
        <v>0</v>
      </c>
      <c r="D25" s="111">
        <f>(Bilans!E30+Bilans!E33)-(Bilans!C30+Bilans!C33)</f>
        <v>0</v>
      </c>
      <c r="E25" s="39">
        <f>(Bilans!F30+Bilans!F33)-(Bilans!E30+Bilans!E33)</f>
        <v>0</v>
      </c>
      <c r="F25" s="39">
        <f>(Bilans!G30+Bilans!G33)-(Bilans!F30+Bilans!F33)</f>
        <v>0</v>
      </c>
      <c r="G25" s="41">
        <f>(Bilans!H30+Bilans!H33)-(Bilans!G30+Bilans!G33)</f>
        <v>0</v>
      </c>
      <c r="H25" s="129" t="s">
        <v>120</v>
      </c>
      <c r="I25" s="38">
        <f>IF(I102=1,(Bilans!J30+Bilans!J33)-(Bilans!E30+Bilans!E33),IF(I102=2,(Bilans!J30+Bilans!J33)-(Bilans!F30+Bilans!F33),IF(I102=3,(Bilans!J30+Bilans!J33)-(Bilans!G30+Bilans!G33),(Bilans!J30+Bilans!J33)-(Bilans!H30+Bilans!H33))))</f>
        <v>0</v>
      </c>
      <c r="J25" s="39">
        <f>(Bilans!K30+Bilans!K33)-(Bilans!J30+Bilans!J33)</f>
        <v>0</v>
      </c>
      <c r="K25" s="39">
        <f>(Bilans!L30+Bilans!L33)-(Bilans!K30+Bilans!K33)</f>
        <v>0</v>
      </c>
      <c r="L25" s="39">
        <f>(Bilans!M30+Bilans!M33)-(Bilans!L30+Bilans!L33)</f>
        <v>0</v>
      </c>
      <c r="M25" s="39">
        <f>(Bilans!N30+Bilans!N33)-(Bilans!M30+Bilans!M33)</f>
        <v>0</v>
      </c>
      <c r="N25" s="39">
        <f>(Bilans!O30+Bilans!O33)-(Bilans!N30+Bilans!N33)</f>
        <v>0</v>
      </c>
      <c r="O25" s="41">
        <f>(Bilans!P30+Bilans!P33)-(Bilans!O30+Bilans!O33)</f>
        <v>0</v>
      </c>
      <c r="P25" s="129" t="s">
        <v>120</v>
      </c>
      <c r="Q25" s="38">
        <f>(Bilans!R30+Bilans!R33)-(Bilans!P30+Bilans!P33)</f>
        <v>0</v>
      </c>
      <c r="R25" s="39">
        <f>(Bilans!S30+Bilans!S33)-(Bilans!R30+Bilans!R33)</f>
        <v>0</v>
      </c>
      <c r="S25" s="39">
        <f>(Bilans!T30+Bilans!T33)-(Bilans!S30+Bilans!S33)</f>
        <v>0</v>
      </c>
      <c r="T25" s="39">
        <f>(Bilans!U30+Bilans!U33)-(Bilans!T30+Bilans!T33)</f>
        <v>0</v>
      </c>
      <c r="U25" s="39">
        <f>(Bilans!V30+Bilans!V33)-(Bilans!U30+Bilans!U33)</f>
        <v>0</v>
      </c>
      <c r="V25" s="39">
        <f>(Bilans!W30+Bilans!W33)-(Bilans!V30+Bilans!V33)</f>
        <v>0</v>
      </c>
      <c r="W25" s="41">
        <f>(Bilans!X30+Bilans!X33)-(Bilans!W30+Bilans!W33)</f>
        <v>0</v>
      </c>
      <c r="X25" s="129" t="s">
        <v>120</v>
      </c>
      <c r="Y25" s="38">
        <f>(Bilans!Z30+Bilans!Z33)-(Bilans!X30+Bilans!X33)</f>
        <v>0</v>
      </c>
      <c r="Z25" s="39">
        <f>(Bilans!AA30+Bilans!AA33)-(Bilans!Z30+Bilans!Z33)</f>
        <v>0</v>
      </c>
      <c r="AA25" s="39">
        <f>(Bilans!AB30+Bilans!AB33)-(Bilans!AA30+Bilans!AA33)</f>
        <v>0</v>
      </c>
      <c r="AB25" s="39">
        <f>(Bilans!AC30+Bilans!AC33)-(Bilans!AB30+Bilans!AB33)</f>
        <v>0</v>
      </c>
      <c r="AC25" s="39">
        <f>(Bilans!AD30+Bilans!AD33)-(Bilans!AC30+Bilans!AC33)</f>
        <v>0</v>
      </c>
      <c r="AD25" s="39">
        <f>(Bilans!AE30+Bilans!AE33)-(Bilans!AD30+Bilans!AD33)</f>
        <v>0</v>
      </c>
      <c r="AE25" s="41">
        <f>(Bilans!AF30+Bilans!AF33)-(Bilans!AE30+Bilans!AE33)</f>
        <v>0</v>
      </c>
    </row>
    <row r="26" spans="1:31" ht="18" customHeight="1">
      <c r="A26" s="113" t="s">
        <v>121</v>
      </c>
      <c r="B26" s="38">
        <f>-'Rachunek wyników'!C23</f>
        <v>0</v>
      </c>
      <c r="C26" s="40">
        <f>-'Rachunek wyników'!D23</f>
        <v>0</v>
      </c>
      <c r="D26" s="111">
        <f>-'Rachunek wyników'!E23</f>
        <v>0</v>
      </c>
      <c r="E26" s="39">
        <f>IF(E102="I kwartał",-'Rachunek wyników'!F23,-('Rachunek wyników'!F23-'Rachunek wyników'!E23))</f>
        <v>0</v>
      </c>
      <c r="F26" s="39">
        <f>IF(F102="I kwartał",-'Rachunek wyników'!G23,-('Rachunek wyników'!G23-'Rachunek wyników'!F23))</f>
        <v>0</v>
      </c>
      <c r="G26" s="41">
        <f>IF(G102="I kwartał",-'Rachunek wyników'!H23,-('Rachunek wyników'!H23-'Rachunek wyników'!G23))</f>
        <v>0</v>
      </c>
      <c r="H26" s="129" t="s">
        <v>121</v>
      </c>
      <c r="I26" s="38">
        <f>-'Rachunek wyników'!J23</f>
        <v>0</v>
      </c>
      <c r="J26" s="39">
        <f>-'Rachunek wyników'!K23</f>
        <v>0</v>
      </c>
      <c r="K26" s="39">
        <f>-'Rachunek wyników'!L23</f>
        <v>0</v>
      </c>
      <c r="L26" s="39">
        <f>-'Rachunek wyników'!M23</f>
        <v>0</v>
      </c>
      <c r="M26" s="39">
        <f>-'Rachunek wyników'!N23</f>
        <v>0</v>
      </c>
      <c r="N26" s="39">
        <f>-'Rachunek wyników'!O23</f>
        <v>0</v>
      </c>
      <c r="O26" s="41">
        <f>-'Rachunek wyników'!P23</f>
        <v>0</v>
      </c>
      <c r="P26" s="129" t="s">
        <v>121</v>
      </c>
      <c r="Q26" s="38">
        <f>-'Rachunek wyników'!R23</f>
        <v>0</v>
      </c>
      <c r="R26" s="39">
        <f>-'Rachunek wyników'!S23</f>
        <v>0</v>
      </c>
      <c r="S26" s="39">
        <f>-'Rachunek wyników'!T23</f>
        <v>0</v>
      </c>
      <c r="T26" s="39">
        <f>-'Rachunek wyników'!U23</f>
        <v>0</v>
      </c>
      <c r="U26" s="39">
        <f>-'Rachunek wyników'!V23</f>
        <v>0</v>
      </c>
      <c r="V26" s="39">
        <f>-'Rachunek wyników'!W23</f>
        <v>0</v>
      </c>
      <c r="W26" s="41">
        <f>-'Rachunek wyników'!X23</f>
        <v>0</v>
      </c>
      <c r="X26" s="129" t="s">
        <v>121</v>
      </c>
      <c r="Y26" s="38">
        <f>-'Rachunek wyników'!Z23</f>
        <v>0</v>
      </c>
      <c r="Z26" s="39">
        <f>-'Rachunek wyników'!AA23</f>
        <v>0</v>
      </c>
      <c r="AA26" s="39">
        <f>-'Rachunek wyników'!AB23</f>
        <v>0</v>
      </c>
      <c r="AB26" s="39">
        <f>-'Rachunek wyników'!AC23</f>
        <v>0</v>
      </c>
      <c r="AC26" s="39">
        <f>-'Rachunek wyników'!AD23</f>
        <v>0</v>
      </c>
      <c r="AD26" s="39">
        <f>-'Rachunek wyników'!AE23</f>
        <v>0</v>
      </c>
      <c r="AE26" s="41">
        <f>-'Rachunek wyników'!AF23</f>
        <v>0</v>
      </c>
    </row>
    <row r="27" spans="1:31" ht="18" customHeight="1">
      <c r="A27" s="113" t="s">
        <v>122</v>
      </c>
      <c r="B27" s="38">
        <f>'Rachunek wyników'!C26</f>
        <v>0</v>
      </c>
      <c r="C27" s="40">
        <f>'Rachunek wyników'!D26</f>
        <v>0</v>
      </c>
      <c r="D27" s="111">
        <f>'Rachunek wyników'!E26</f>
        <v>0</v>
      </c>
      <c r="E27" s="39">
        <f>IF(E102="I kwartał",'Rachunek wyników'!F26,'Rachunek wyników'!F26-'Rachunek wyników'!E26)</f>
        <v>0</v>
      </c>
      <c r="F27" s="39">
        <f>IF(F102="I kwartał",'Rachunek wyników'!G26,'Rachunek wyników'!G26-'Rachunek wyników'!F26)</f>
        <v>0</v>
      </c>
      <c r="G27" s="41">
        <f>IF(G102="I kwartał",'Rachunek wyników'!H26,'Rachunek wyników'!H26-'Rachunek wyników'!G26)</f>
        <v>0</v>
      </c>
      <c r="H27" s="129" t="s">
        <v>122</v>
      </c>
      <c r="I27" s="38">
        <f>'Rachunek wyników'!J26</f>
        <v>0</v>
      </c>
      <c r="J27" s="39">
        <f>'Rachunek wyników'!K26</f>
        <v>0</v>
      </c>
      <c r="K27" s="39">
        <f>'Rachunek wyników'!L26</f>
        <v>0</v>
      </c>
      <c r="L27" s="39">
        <f>'Rachunek wyników'!M26</f>
        <v>0</v>
      </c>
      <c r="M27" s="39">
        <f>'Rachunek wyników'!N26</f>
        <v>0</v>
      </c>
      <c r="N27" s="39">
        <f>'Rachunek wyników'!O26</f>
        <v>0</v>
      </c>
      <c r="O27" s="41">
        <f>'Rachunek wyników'!P26</f>
        <v>0</v>
      </c>
      <c r="P27" s="129" t="s">
        <v>122</v>
      </c>
      <c r="Q27" s="38">
        <f>'Rachunek wyników'!R26</f>
        <v>0</v>
      </c>
      <c r="R27" s="39">
        <f>'Rachunek wyników'!S26</f>
        <v>0</v>
      </c>
      <c r="S27" s="39">
        <f>'Rachunek wyników'!T26</f>
        <v>0</v>
      </c>
      <c r="T27" s="39">
        <f>'Rachunek wyników'!U26</f>
        <v>0</v>
      </c>
      <c r="U27" s="39">
        <f>'Rachunek wyników'!V26</f>
        <v>0</v>
      </c>
      <c r="V27" s="39">
        <f>'Rachunek wyników'!W26</f>
        <v>0</v>
      </c>
      <c r="W27" s="41">
        <f>'Rachunek wyników'!X26</f>
        <v>0</v>
      </c>
      <c r="X27" s="129" t="s">
        <v>122</v>
      </c>
      <c r="Y27" s="38">
        <f>'Rachunek wyników'!Z26</f>
        <v>0</v>
      </c>
      <c r="Z27" s="39">
        <f>'Rachunek wyników'!AA26</f>
        <v>0</v>
      </c>
      <c r="AA27" s="39">
        <f>'Rachunek wyników'!AB26</f>
        <v>0</v>
      </c>
      <c r="AB27" s="39">
        <f>'Rachunek wyników'!AC26</f>
        <v>0</v>
      </c>
      <c r="AC27" s="39">
        <f>'Rachunek wyników'!AD26</f>
        <v>0</v>
      </c>
      <c r="AD27" s="39">
        <f>'Rachunek wyników'!AE26</f>
        <v>0</v>
      </c>
      <c r="AE27" s="41">
        <f>'Rachunek wyników'!AF26</f>
        <v>0</v>
      </c>
    </row>
    <row r="28" spans="1:31" ht="18" customHeight="1">
      <c r="A28" s="37" t="s">
        <v>123</v>
      </c>
      <c r="B28" s="8"/>
      <c r="C28" s="10"/>
      <c r="D28" s="112"/>
      <c r="E28" s="9"/>
      <c r="F28" s="9"/>
      <c r="G28" s="12"/>
      <c r="H28" s="127" t="s">
        <v>123</v>
      </c>
      <c r="I28" s="8"/>
      <c r="J28" s="9"/>
      <c r="K28" s="9"/>
      <c r="L28" s="9"/>
      <c r="M28" s="9"/>
      <c r="N28" s="9"/>
      <c r="O28" s="12"/>
      <c r="P28" s="127" t="s">
        <v>123</v>
      </c>
      <c r="Q28" s="8"/>
      <c r="R28" s="9"/>
      <c r="S28" s="9"/>
      <c r="T28" s="9"/>
      <c r="U28" s="9"/>
      <c r="V28" s="9"/>
      <c r="W28" s="12"/>
      <c r="X28" s="127" t="s">
        <v>123</v>
      </c>
      <c r="Y28" s="8"/>
      <c r="Z28" s="9"/>
      <c r="AA28" s="9"/>
      <c r="AB28" s="9"/>
      <c r="AC28" s="9"/>
      <c r="AD28" s="9"/>
      <c r="AE28" s="12"/>
    </row>
    <row r="29" spans="1:31" s="5" customFormat="1" ht="18" customHeight="1">
      <c r="A29" s="43" t="s">
        <v>124</v>
      </c>
      <c r="B29" s="18">
        <f aca="true" t="shared" si="12" ref="B29:G29">SUM(B24:B28)</f>
        <v>0</v>
      </c>
      <c r="C29" s="20">
        <f t="shared" si="12"/>
        <v>0</v>
      </c>
      <c r="D29" s="100">
        <f t="shared" si="12"/>
        <v>0</v>
      </c>
      <c r="E29" s="19">
        <f t="shared" si="12"/>
        <v>0</v>
      </c>
      <c r="F29" s="19">
        <f t="shared" si="12"/>
        <v>0</v>
      </c>
      <c r="G29" s="22">
        <f t="shared" si="12"/>
        <v>0</v>
      </c>
      <c r="H29" s="128" t="s">
        <v>124</v>
      </c>
      <c r="I29" s="18">
        <f aca="true" t="shared" si="13" ref="I29:O29">SUM(I24:I28)</f>
        <v>0</v>
      </c>
      <c r="J29" s="19">
        <f t="shared" si="13"/>
        <v>0</v>
      </c>
      <c r="K29" s="19">
        <f t="shared" si="13"/>
        <v>0</v>
      </c>
      <c r="L29" s="19">
        <f t="shared" si="13"/>
        <v>0</v>
      </c>
      <c r="M29" s="19">
        <f t="shared" si="13"/>
        <v>0</v>
      </c>
      <c r="N29" s="19">
        <f t="shared" si="13"/>
        <v>0</v>
      </c>
      <c r="O29" s="22">
        <f t="shared" si="13"/>
        <v>0</v>
      </c>
      <c r="P29" s="128" t="s">
        <v>124</v>
      </c>
      <c r="Q29" s="18">
        <f aca="true" t="shared" si="14" ref="Q29:W29">SUM(Q24:Q28)</f>
        <v>0</v>
      </c>
      <c r="R29" s="19">
        <f t="shared" si="14"/>
        <v>0</v>
      </c>
      <c r="S29" s="19">
        <f t="shared" si="14"/>
        <v>0</v>
      </c>
      <c r="T29" s="19">
        <f t="shared" si="14"/>
        <v>0</v>
      </c>
      <c r="U29" s="19">
        <f t="shared" si="14"/>
        <v>0</v>
      </c>
      <c r="V29" s="19">
        <f t="shared" si="14"/>
        <v>0</v>
      </c>
      <c r="W29" s="22">
        <f t="shared" si="14"/>
        <v>0</v>
      </c>
      <c r="X29" s="128" t="s">
        <v>124</v>
      </c>
      <c r="Y29" s="18">
        <f aca="true" t="shared" si="15" ref="Y29:AE29">SUM(Y24:Y28)</f>
        <v>0</v>
      </c>
      <c r="Z29" s="19">
        <f t="shared" si="15"/>
        <v>0</v>
      </c>
      <c r="AA29" s="19">
        <f t="shared" si="15"/>
        <v>0</v>
      </c>
      <c r="AB29" s="19">
        <f t="shared" si="15"/>
        <v>0</v>
      </c>
      <c r="AC29" s="19">
        <f t="shared" si="15"/>
        <v>0</v>
      </c>
      <c r="AD29" s="19">
        <f t="shared" si="15"/>
        <v>0</v>
      </c>
      <c r="AE29" s="22">
        <f t="shared" si="15"/>
        <v>0</v>
      </c>
    </row>
    <row r="30" spans="1:31" s="5" customFormat="1" ht="18" customHeight="1">
      <c r="A30" s="185" t="s">
        <v>33</v>
      </c>
      <c r="B30" s="186"/>
      <c r="C30" s="186"/>
      <c r="D30" s="186"/>
      <c r="E30" s="186"/>
      <c r="F30" s="186"/>
      <c r="G30" s="187"/>
      <c r="H30" s="185" t="s">
        <v>33</v>
      </c>
      <c r="I30" s="186"/>
      <c r="J30" s="186"/>
      <c r="K30" s="186"/>
      <c r="L30" s="186"/>
      <c r="M30" s="186"/>
      <c r="N30" s="186"/>
      <c r="O30" s="187"/>
      <c r="P30" s="185" t="s">
        <v>33</v>
      </c>
      <c r="Q30" s="186"/>
      <c r="R30" s="186"/>
      <c r="S30" s="186"/>
      <c r="T30" s="186"/>
      <c r="U30" s="186"/>
      <c r="V30" s="186"/>
      <c r="W30" s="187"/>
      <c r="X30" s="185" t="s">
        <v>33</v>
      </c>
      <c r="Y30" s="186"/>
      <c r="Z30" s="186"/>
      <c r="AA30" s="186"/>
      <c r="AB30" s="186"/>
      <c r="AC30" s="186"/>
      <c r="AD30" s="186"/>
      <c r="AE30" s="187"/>
    </row>
    <row r="31" spans="1:31" ht="31.5" customHeight="1">
      <c r="A31" s="37" t="s">
        <v>62</v>
      </c>
      <c r="B31" s="38">
        <f>'Rachunek wyników'!C29</f>
        <v>0</v>
      </c>
      <c r="C31" s="40">
        <f>'Rachunek wyników'!D29</f>
        <v>0</v>
      </c>
      <c r="D31" s="111">
        <f>'Rachunek wyników'!E29</f>
        <v>0</v>
      </c>
      <c r="E31" s="39">
        <f>IF(E102="I kwartał",'Rachunek wyników'!F29,'Rachunek wyników'!F29-'Rachunek wyników'!E29)</f>
        <v>0</v>
      </c>
      <c r="F31" s="39">
        <f>IF(F102="I kwartał",'Rachunek wyników'!G29,'Rachunek wyników'!G29-'Rachunek wyników'!F29)</f>
        <v>0</v>
      </c>
      <c r="G31" s="41">
        <f>IF(G102="I kwartał",'Rachunek wyników'!H29,'Rachunek wyników'!H29-'Rachunek wyników'!G29)</f>
        <v>0</v>
      </c>
      <c r="H31" s="127" t="s">
        <v>62</v>
      </c>
      <c r="I31" s="38">
        <f>'Rachunek wyników'!J29</f>
        <v>0</v>
      </c>
      <c r="J31" s="39">
        <f>'Rachunek wyników'!K29</f>
        <v>0</v>
      </c>
      <c r="K31" s="39">
        <f>'Rachunek wyników'!L29</f>
        <v>0</v>
      </c>
      <c r="L31" s="39">
        <f>'Rachunek wyników'!M29</f>
        <v>0</v>
      </c>
      <c r="M31" s="39">
        <f>'Rachunek wyników'!N29</f>
        <v>0</v>
      </c>
      <c r="N31" s="39">
        <f>'Rachunek wyników'!O29</f>
        <v>0</v>
      </c>
      <c r="O31" s="41">
        <f>'Rachunek wyników'!P29</f>
        <v>0</v>
      </c>
      <c r="P31" s="127" t="s">
        <v>62</v>
      </c>
      <c r="Q31" s="38">
        <f>'Rachunek wyników'!R29</f>
        <v>0</v>
      </c>
      <c r="R31" s="39">
        <f>'Rachunek wyników'!S29</f>
        <v>0</v>
      </c>
      <c r="S31" s="39">
        <f>'Rachunek wyników'!T29</f>
        <v>0</v>
      </c>
      <c r="T31" s="39">
        <f>'Rachunek wyników'!U29</f>
        <v>0</v>
      </c>
      <c r="U31" s="39">
        <f>'Rachunek wyników'!V29</f>
        <v>0</v>
      </c>
      <c r="V31" s="39">
        <f>'Rachunek wyników'!W29</f>
        <v>0</v>
      </c>
      <c r="W31" s="41">
        <f>'Rachunek wyników'!X29</f>
        <v>0</v>
      </c>
      <c r="X31" s="127" t="s">
        <v>62</v>
      </c>
      <c r="Y31" s="38">
        <f>'Rachunek wyników'!Z29</f>
        <v>0</v>
      </c>
      <c r="Z31" s="39">
        <f>'Rachunek wyników'!AA29</f>
        <v>0</v>
      </c>
      <c r="AA31" s="39">
        <f>'Rachunek wyników'!AB29</f>
        <v>0</v>
      </c>
      <c r="AB31" s="39">
        <f>'Rachunek wyników'!AC29</f>
        <v>0</v>
      </c>
      <c r="AC31" s="39">
        <f>'Rachunek wyników'!AD29</f>
        <v>0</v>
      </c>
      <c r="AD31" s="39">
        <f>'Rachunek wyników'!AE29</f>
        <v>0</v>
      </c>
      <c r="AE31" s="41">
        <f>'Rachunek wyników'!AF29</f>
        <v>0</v>
      </c>
    </row>
    <row r="32" spans="1:31" ht="18" customHeight="1">
      <c r="A32" s="37" t="s">
        <v>125</v>
      </c>
      <c r="B32" s="38">
        <f>-'Rachunek wyników'!C30</f>
        <v>0</v>
      </c>
      <c r="C32" s="40">
        <f>-'Rachunek wyników'!D30</f>
        <v>0</v>
      </c>
      <c r="D32" s="111">
        <f>-'Rachunek wyników'!E30</f>
        <v>0</v>
      </c>
      <c r="E32" s="39">
        <f>IF(E102="I kwartał",-'Rachunek wyników'!F30,-('Rachunek wyników'!F30-'Rachunek wyników'!E30))</f>
        <v>0</v>
      </c>
      <c r="F32" s="39">
        <f>IF(F102="I kwartał",-'Rachunek wyników'!G30,-('Rachunek wyników'!G30-'Rachunek wyników'!F30))</f>
        <v>0</v>
      </c>
      <c r="G32" s="41">
        <f>IF(G102="I kwartał",-'Rachunek wyników'!H30,-('Rachunek wyników'!H30-'Rachunek wyników'!G30))</f>
        <v>0</v>
      </c>
      <c r="H32" s="127" t="s">
        <v>125</v>
      </c>
      <c r="I32" s="38">
        <f>-'Rachunek wyników'!J30</f>
        <v>0</v>
      </c>
      <c r="J32" s="39">
        <f>-'Rachunek wyników'!K30</f>
        <v>0</v>
      </c>
      <c r="K32" s="39">
        <f>-'Rachunek wyników'!L30</f>
        <v>0</v>
      </c>
      <c r="L32" s="39">
        <f>-'Rachunek wyników'!M30</f>
        <v>0</v>
      </c>
      <c r="M32" s="39">
        <f>-'Rachunek wyników'!N30</f>
        <v>0</v>
      </c>
      <c r="N32" s="39">
        <f>-'Rachunek wyników'!O30</f>
        <v>0</v>
      </c>
      <c r="O32" s="41">
        <f>-'Rachunek wyników'!P30</f>
        <v>0</v>
      </c>
      <c r="P32" s="127" t="s">
        <v>125</v>
      </c>
      <c r="Q32" s="38">
        <f>-'Rachunek wyników'!R30</f>
        <v>0</v>
      </c>
      <c r="R32" s="39">
        <f>-'Rachunek wyników'!S30</f>
        <v>0</v>
      </c>
      <c r="S32" s="39">
        <f>-'Rachunek wyników'!T30</f>
        <v>0</v>
      </c>
      <c r="T32" s="39">
        <f>-'Rachunek wyników'!U30</f>
        <v>0</v>
      </c>
      <c r="U32" s="39">
        <f>-'Rachunek wyników'!V30</f>
        <v>0</v>
      </c>
      <c r="V32" s="39">
        <f>-'Rachunek wyników'!W30</f>
        <v>0</v>
      </c>
      <c r="W32" s="41">
        <f>-'Rachunek wyników'!X30</f>
        <v>0</v>
      </c>
      <c r="X32" s="127" t="s">
        <v>125</v>
      </c>
      <c r="Y32" s="38">
        <f>-'Rachunek wyników'!Z30</f>
        <v>0</v>
      </c>
      <c r="Z32" s="39">
        <f>-'Rachunek wyników'!AA30</f>
        <v>0</v>
      </c>
      <c r="AA32" s="39">
        <f>-'Rachunek wyników'!AB30</f>
        <v>0</v>
      </c>
      <c r="AB32" s="39">
        <f>-'Rachunek wyników'!AC30</f>
        <v>0</v>
      </c>
      <c r="AC32" s="39">
        <f>-'Rachunek wyników'!AD30</f>
        <v>0</v>
      </c>
      <c r="AD32" s="39">
        <f>-'Rachunek wyników'!AE30</f>
        <v>0</v>
      </c>
      <c r="AE32" s="41">
        <f>-'Rachunek wyników'!AF30</f>
        <v>0</v>
      </c>
    </row>
    <row r="33" spans="1:31" s="5" customFormat="1" ht="18" customHeight="1">
      <c r="A33" s="43" t="s">
        <v>126</v>
      </c>
      <c r="B33" s="18">
        <f aca="true" t="shared" si="16" ref="B33:G33">B31+B32</f>
        <v>0</v>
      </c>
      <c r="C33" s="20">
        <f t="shared" si="16"/>
        <v>0</v>
      </c>
      <c r="D33" s="100">
        <f t="shared" si="16"/>
        <v>0</v>
      </c>
      <c r="E33" s="19">
        <f t="shared" si="16"/>
        <v>0</v>
      </c>
      <c r="F33" s="19">
        <f t="shared" si="16"/>
        <v>0</v>
      </c>
      <c r="G33" s="22">
        <f t="shared" si="16"/>
        <v>0</v>
      </c>
      <c r="H33" s="128" t="s">
        <v>126</v>
      </c>
      <c r="I33" s="18">
        <f aca="true" t="shared" si="17" ref="I33:O33">I31+I32</f>
        <v>0</v>
      </c>
      <c r="J33" s="19">
        <f t="shared" si="17"/>
        <v>0</v>
      </c>
      <c r="K33" s="19">
        <f t="shared" si="17"/>
        <v>0</v>
      </c>
      <c r="L33" s="19">
        <f t="shared" si="17"/>
        <v>0</v>
      </c>
      <c r="M33" s="19">
        <f t="shared" si="17"/>
        <v>0</v>
      </c>
      <c r="N33" s="19">
        <f t="shared" si="17"/>
        <v>0</v>
      </c>
      <c r="O33" s="22">
        <f t="shared" si="17"/>
        <v>0</v>
      </c>
      <c r="P33" s="128" t="s">
        <v>126</v>
      </c>
      <c r="Q33" s="18">
        <f aca="true" t="shared" si="18" ref="Q33:W33">Q31+Q32</f>
        <v>0</v>
      </c>
      <c r="R33" s="19">
        <f t="shared" si="18"/>
        <v>0</v>
      </c>
      <c r="S33" s="19">
        <f t="shared" si="18"/>
        <v>0</v>
      </c>
      <c r="T33" s="19">
        <f t="shared" si="18"/>
        <v>0</v>
      </c>
      <c r="U33" s="19">
        <f t="shared" si="18"/>
        <v>0</v>
      </c>
      <c r="V33" s="19">
        <f t="shared" si="18"/>
        <v>0</v>
      </c>
      <c r="W33" s="22">
        <f t="shared" si="18"/>
        <v>0</v>
      </c>
      <c r="X33" s="128" t="s">
        <v>126</v>
      </c>
      <c r="Y33" s="18">
        <f aca="true" t="shared" si="19" ref="Y33:AE33">Y31+Y32</f>
        <v>0</v>
      </c>
      <c r="Z33" s="19">
        <f t="shared" si="19"/>
        <v>0</v>
      </c>
      <c r="AA33" s="19">
        <f t="shared" si="19"/>
        <v>0</v>
      </c>
      <c r="AB33" s="19">
        <f t="shared" si="19"/>
        <v>0</v>
      </c>
      <c r="AC33" s="19">
        <f t="shared" si="19"/>
        <v>0</v>
      </c>
      <c r="AD33" s="19">
        <f t="shared" si="19"/>
        <v>0</v>
      </c>
      <c r="AE33" s="22">
        <f t="shared" si="19"/>
        <v>0</v>
      </c>
    </row>
    <row r="34" spans="1:31" s="5" customFormat="1" ht="18" customHeight="1">
      <c r="A34" s="43" t="s">
        <v>63</v>
      </c>
      <c r="B34" s="18">
        <f aca="true" t="shared" si="20" ref="B34:G34">B17+B22+B29+B33</f>
        <v>0</v>
      </c>
      <c r="C34" s="20">
        <f t="shared" si="20"/>
        <v>0</v>
      </c>
      <c r="D34" s="100">
        <f t="shared" si="20"/>
        <v>0</v>
      </c>
      <c r="E34" s="19">
        <f t="shared" si="20"/>
        <v>0</v>
      </c>
      <c r="F34" s="19">
        <f t="shared" si="20"/>
        <v>0</v>
      </c>
      <c r="G34" s="22">
        <f t="shared" si="20"/>
        <v>0</v>
      </c>
      <c r="H34" s="128" t="s">
        <v>63</v>
      </c>
      <c r="I34" s="18">
        <f aca="true" t="shared" si="21" ref="I34:O34">I17+I22+I29+I33</f>
        <v>0</v>
      </c>
      <c r="J34" s="19">
        <f t="shared" si="21"/>
        <v>0</v>
      </c>
      <c r="K34" s="19">
        <f t="shared" si="21"/>
        <v>0</v>
      </c>
      <c r="L34" s="19">
        <f t="shared" si="21"/>
        <v>0</v>
      </c>
      <c r="M34" s="19">
        <f t="shared" si="21"/>
        <v>0</v>
      </c>
      <c r="N34" s="19">
        <f t="shared" si="21"/>
        <v>0</v>
      </c>
      <c r="O34" s="22">
        <f t="shared" si="21"/>
        <v>0</v>
      </c>
      <c r="P34" s="128" t="s">
        <v>63</v>
      </c>
      <c r="Q34" s="18">
        <f aca="true" t="shared" si="22" ref="Q34:W34">Q17+Q22+Q29+Q33</f>
        <v>0</v>
      </c>
      <c r="R34" s="19">
        <f t="shared" si="22"/>
        <v>0</v>
      </c>
      <c r="S34" s="19">
        <f t="shared" si="22"/>
        <v>0</v>
      </c>
      <c r="T34" s="19">
        <f t="shared" si="22"/>
        <v>0</v>
      </c>
      <c r="U34" s="19">
        <f t="shared" si="22"/>
        <v>0</v>
      </c>
      <c r="V34" s="19">
        <f t="shared" si="22"/>
        <v>0</v>
      </c>
      <c r="W34" s="22">
        <f t="shared" si="22"/>
        <v>0</v>
      </c>
      <c r="X34" s="128" t="s">
        <v>63</v>
      </c>
      <c r="Y34" s="18">
        <f aca="true" t="shared" si="23" ref="Y34:AE34">Y17+Y22+Y29+Y33</f>
        <v>0</v>
      </c>
      <c r="Z34" s="19">
        <f t="shared" si="23"/>
        <v>0</v>
      </c>
      <c r="AA34" s="19">
        <f t="shared" si="23"/>
        <v>0</v>
      </c>
      <c r="AB34" s="19">
        <f t="shared" si="23"/>
        <v>0</v>
      </c>
      <c r="AC34" s="19">
        <f t="shared" si="23"/>
        <v>0</v>
      </c>
      <c r="AD34" s="19">
        <f t="shared" si="23"/>
        <v>0</v>
      </c>
      <c r="AE34" s="22">
        <f t="shared" si="23"/>
        <v>0</v>
      </c>
    </row>
    <row r="35" spans="1:31" s="5" customFormat="1" ht="18" customHeight="1">
      <c r="A35" s="43" t="s">
        <v>64</v>
      </c>
      <c r="B35" s="18">
        <f>Bilans!B26</f>
        <v>0</v>
      </c>
      <c r="C35" s="20">
        <f>Bilans!C26</f>
        <v>0</v>
      </c>
      <c r="D35" s="100">
        <f>Bilans!C26</f>
        <v>0</v>
      </c>
      <c r="E35" s="19">
        <f>Bilans!E26</f>
        <v>0</v>
      </c>
      <c r="F35" s="19">
        <f>Bilans!F26</f>
        <v>0</v>
      </c>
      <c r="G35" s="22">
        <f>Bilans!G26</f>
        <v>0</v>
      </c>
      <c r="H35" s="128" t="s">
        <v>64</v>
      </c>
      <c r="I35" s="18">
        <f>IF(I102=1,Bilans!E26,IF(I102=2,Bilans!F26,IF(I102=3,Bilans!G26,Bilans!H26)))</f>
        <v>0</v>
      </c>
      <c r="J35" s="19">
        <f>Bilans!J26</f>
        <v>0</v>
      </c>
      <c r="K35" s="19">
        <f>Bilans!K26</f>
        <v>0</v>
      </c>
      <c r="L35" s="19">
        <f>Bilans!L26</f>
        <v>0</v>
      </c>
      <c r="M35" s="19">
        <f>Bilans!M26</f>
        <v>0</v>
      </c>
      <c r="N35" s="19">
        <f>Bilans!N26</f>
        <v>0</v>
      </c>
      <c r="O35" s="22">
        <f>Bilans!O26</f>
        <v>0</v>
      </c>
      <c r="P35" s="128" t="s">
        <v>64</v>
      </c>
      <c r="Q35" s="18">
        <f>Bilans!R26</f>
        <v>0</v>
      </c>
      <c r="R35" s="19">
        <f>Bilans!R26</f>
        <v>0</v>
      </c>
      <c r="S35" s="19">
        <f>Bilans!S26</f>
        <v>0</v>
      </c>
      <c r="T35" s="19">
        <f>Bilans!T26</f>
        <v>0</v>
      </c>
      <c r="U35" s="19">
        <f>Bilans!U26</f>
        <v>0</v>
      </c>
      <c r="V35" s="19">
        <f>Bilans!V26</f>
        <v>0</v>
      </c>
      <c r="W35" s="22">
        <f>Bilans!W26</f>
        <v>0</v>
      </c>
      <c r="X35" s="128" t="s">
        <v>64</v>
      </c>
      <c r="Y35" s="18">
        <f>Bilans!X26</f>
        <v>0</v>
      </c>
      <c r="Z35" s="19">
        <f>Bilans!Z26</f>
        <v>0</v>
      </c>
      <c r="AA35" s="19">
        <f>Bilans!AA26</f>
        <v>0</v>
      </c>
      <c r="AB35" s="19">
        <f>Bilans!AB26</f>
        <v>0</v>
      </c>
      <c r="AC35" s="19">
        <f>Bilans!AC26</f>
        <v>0</v>
      </c>
      <c r="AD35" s="19">
        <f>Bilans!AD26</f>
        <v>0</v>
      </c>
      <c r="AE35" s="22">
        <f>Bilans!AE26</f>
        <v>0</v>
      </c>
    </row>
    <row r="36" spans="1:31" s="5" customFormat="1" ht="18" customHeight="1">
      <c r="A36" s="43" t="s">
        <v>65</v>
      </c>
      <c r="B36" s="18">
        <f>Bilans!C26</f>
        <v>0</v>
      </c>
      <c r="C36" s="20">
        <f>Bilans!D26</f>
        <v>0</v>
      </c>
      <c r="D36" s="100">
        <f>Bilans!E26</f>
        <v>0</v>
      </c>
      <c r="E36" s="19">
        <f>Bilans!F26</f>
        <v>0</v>
      </c>
      <c r="F36" s="19">
        <f>Bilans!G26</f>
        <v>0</v>
      </c>
      <c r="G36" s="22">
        <f>Bilans!H26</f>
        <v>0</v>
      </c>
      <c r="H36" s="128" t="s">
        <v>65</v>
      </c>
      <c r="I36" s="18">
        <f>Bilans!J26</f>
        <v>0</v>
      </c>
      <c r="J36" s="19">
        <f>Bilans!K26</f>
        <v>0</v>
      </c>
      <c r="K36" s="19">
        <f>Bilans!L26</f>
        <v>0</v>
      </c>
      <c r="L36" s="19">
        <f>Bilans!M26</f>
        <v>0</v>
      </c>
      <c r="M36" s="19">
        <f>Bilans!N26</f>
        <v>0</v>
      </c>
      <c r="N36" s="19">
        <f>Bilans!O26</f>
        <v>0</v>
      </c>
      <c r="O36" s="22">
        <f>Bilans!P26</f>
        <v>0</v>
      </c>
      <c r="P36" s="128" t="s">
        <v>65</v>
      </c>
      <c r="Q36" s="18">
        <f>Bilans!R26</f>
        <v>0</v>
      </c>
      <c r="R36" s="19">
        <f>Bilans!S26</f>
        <v>0</v>
      </c>
      <c r="S36" s="19">
        <f>Bilans!T26</f>
        <v>0</v>
      </c>
      <c r="T36" s="19">
        <f>Bilans!U26</f>
        <v>0</v>
      </c>
      <c r="U36" s="19">
        <f>Bilans!V26</f>
        <v>0</v>
      </c>
      <c r="V36" s="19">
        <f>Bilans!W26</f>
        <v>0</v>
      </c>
      <c r="W36" s="22">
        <f>Bilans!X26</f>
        <v>0</v>
      </c>
      <c r="X36" s="128" t="s">
        <v>65</v>
      </c>
      <c r="Y36" s="18">
        <f>Bilans!Z26</f>
        <v>0</v>
      </c>
      <c r="Z36" s="19">
        <f>Bilans!AA26</f>
        <v>0</v>
      </c>
      <c r="AA36" s="19">
        <f>Bilans!AB26</f>
        <v>0</v>
      </c>
      <c r="AB36" s="19">
        <f>Bilans!AC26</f>
        <v>0</v>
      </c>
      <c r="AC36" s="19">
        <f>Bilans!AD26</f>
        <v>0</v>
      </c>
      <c r="AD36" s="19">
        <f>Bilans!AE26</f>
        <v>0</v>
      </c>
      <c r="AE36" s="22">
        <f>Bilans!AF26</f>
        <v>0</v>
      </c>
    </row>
    <row r="37" spans="1:31" s="5" customFormat="1" ht="30" customHeight="1" thickBot="1">
      <c r="A37" s="44" t="s">
        <v>127</v>
      </c>
      <c r="B37" s="45">
        <f aca="true" t="shared" si="24" ref="B37:G37">B36-B35-B34</f>
        <v>0</v>
      </c>
      <c r="C37" s="47">
        <f t="shared" si="24"/>
        <v>0</v>
      </c>
      <c r="D37" s="114">
        <f t="shared" si="24"/>
        <v>0</v>
      </c>
      <c r="E37" s="46">
        <f t="shared" si="24"/>
        <v>0</v>
      </c>
      <c r="F37" s="46">
        <f t="shared" si="24"/>
        <v>0</v>
      </c>
      <c r="G37" s="49">
        <f t="shared" si="24"/>
        <v>0</v>
      </c>
      <c r="H37" s="130" t="s">
        <v>127</v>
      </c>
      <c r="I37" s="45">
        <f aca="true" t="shared" si="25" ref="I37:O37">I36-I35-I34</f>
        <v>0</v>
      </c>
      <c r="J37" s="46">
        <f t="shared" si="25"/>
        <v>0</v>
      </c>
      <c r="K37" s="46">
        <f t="shared" si="25"/>
        <v>0</v>
      </c>
      <c r="L37" s="46">
        <f t="shared" si="25"/>
        <v>0</v>
      </c>
      <c r="M37" s="46">
        <f t="shared" si="25"/>
        <v>0</v>
      </c>
      <c r="N37" s="46">
        <f t="shared" si="25"/>
        <v>0</v>
      </c>
      <c r="O37" s="49">
        <f t="shared" si="25"/>
        <v>0</v>
      </c>
      <c r="P37" s="130" t="s">
        <v>127</v>
      </c>
      <c r="Q37" s="45">
        <f aca="true" t="shared" si="26" ref="Q37:W37">Q36-Q35-Q34</f>
        <v>0</v>
      </c>
      <c r="R37" s="46">
        <f t="shared" si="26"/>
        <v>0</v>
      </c>
      <c r="S37" s="46">
        <f t="shared" si="26"/>
        <v>0</v>
      </c>
      <c r="T37" s="46">
        <f t="shared" si="26"/>
        <v>0</v>
      </c>
      <c r="U37" s="46">
        <f t="shared" si="26"/>
        <v>0</v>
      </c>
      <c r="V37" s="46">
        <f t="shared" si="26"/>
        <v>0</v>
      </c>
      <c r="W37" s="49">
        <f t="shared" si="26"/>
        <v>0</v>
      </c>
      <c r="X37" s="130" t="s">
        <v>127</v>
      </c>
      <c r="Y37" s="45">
        <f aca="true" t="shared" si="27" ref="Y37:AE37">Y36-Y35-Y34</f>
        <v>0</v>
      </c>
      <c r="Z37" s="46">
        <f t="shared" si="27"/>
        <v>0</v>
      </c>
      <c r="AA37" s="46">
        <f t="shared" si="27"/>
        <v>0</v>
      </c>
      <c r="AB37" s="46">
        <f t="shared" si="27"/>
        <v>0</v>
      </c>
      <c r="AC37" s="46">
        <f t="shared" si="27"/>
        <v>0</v>
      </c>
      <c r="AD37" s="46">
        <f t="shared" si="27"/>
        <v>0</v>
      </c>
      <c r="AE37" s="49">
        <f t="shared" si="27"/>
        <v>0</v>
      </c>
    </row>
    <row r="38" spans="1:24" ht="12.75">
      <c r="A38" s="68" t="s">
        <v>67</v>
      </c>
      <c r="H38" s="68" t="s">
        <v>67</v>
      </c>
      <c r="P38" s="68" t="s">
        <v>67</v>
      </c>
      <c r="X38" s="68" t="s">
        <v>67</v>
      </c>
    </row>
    <row r="39" spans="1:31" ht="63" customHeight="1">
      <c r="A39" s="204"/>
      <c r="B39" s="205"/>
      <c r="C39" s="205"/>
      <c r="D39" s="205"/>
      <c r="E39" s="205"/>
      <c r="F39" s="205"/>
      <c r="G39" s="206"/>
      <c r="H39" s="204"/>
      <c r="I39" s="205"/>
      <c r="J39" s="205"/>
      <c r="K39" s="205"/>
      <c r="L39" s="205"/>
      <c r="M39" s="205"/>
      <c r="N39" s="205"/>
      <c r="O39" s="206"/>
      <c r="P39" s="204"/>
      <c r="Q39" s="205"/>
      <c r="R39" s="205"/>
      <c r="S39" s="205"/>
      <c r="T39" s="205"/>
      <c r="U39" s="205"/>
      <c r="V39" s="205"/>
      <c r="W39" s="206"/>
      <c r="X39" s="204"/>
      <c r="Y39" s="205"/>
      <c r="Z39" s="205"/>
      <c r="AA39" s="205"/>
      <c r="AB39" s="205"/>
      <c r="AC39" s="205"/>
      <c r="AD39" s="205"/>
      <c r="AE39" s="206"/>
    </row>
    <row r="40" spans="4:31" ht="45.75" customHeight="1">
      <c r="D40" s="203"/>
      <c r="E40" s="203"/>
      <c r="F40" s="203"/>
      <c r="G40" s="203"/>
      <c r="L40" s="203"/>
      <c r="M40" s="203"/>
      <c r="N40" s="203"/>
      <c r="O40" s="203"/>
      <c r="T40" s="203"/>
      <c r="U40" s="203"/>
      <c r="V40" s="203"/>
      <c r="W40" s="203"/>
      <c r="AB40" s="203"/>
      <c r="AC40" s="203"/>
      <c r="AD40" s="203"/>
      <c r="AE40" s="203"/>
    </row>
    <row r="41" spans="4:31" ht="33" customHeight="1">
      <c r="D41" s="160" t="s">
        <v>51</v>
      </c>
      <c r="E41" s="160"/>
      <c r="F41" s="160"/>
      <c r="G41" s="160"/>
      <c r="L41" s="160" t="s">
        <v>51</v>
      </c>
      <c r="M41" s="160"/>
      <c r="N41" s="160"/>
      <c r="O41" s="160"/>
      <c r="T41" s="160" t="s">
        <v>51</v>
      </c>
      <c r="U41" s="160"/>
      <c r="V41" s="160"/>
      <c r="W41" s="160"/>
      <c r="AB41" s="160" t="s">
        <v>51</v>
      </c>
      <c r="AC41" s="160"/>
      <c r="AD41" s="160"/>
      <c r="AE41" s="160"/>
    </row>
    <row r="100" ht="12.75" hidden="1">
      <c r="H100" s="125" t="s">
        <v>154</v>
      </c>
    </row>
    <row r="101" spans="8:9" ht="12.75" hidden="1">
      <c r="H101" s="125" t="s">
        <v>155</v>
      </c>
      <c r="I101" s="33" t="s">
        <v>153</v>
      </c>
    </row>
    <row r="102" spans="2:9" ht="15" hidden="1">
      <c r="B102" s="115"/>
      <c r="C102" s="125" t="s">
        <v>152</v>
      </c>
      <c r="D102" s="33" t="str">
        <f>'Rachunek wyników'!E100</f>
        <v>III kwartał</v>
      </c>
      <c r="E102" s="33" t="str">
        <f>'Rachunek wyników'!F100</f>
        <v>IV kwartał</v>
      </c>
      <c r="F102" s="33" t="str">
        <f>'Rachunek wyników'!G100</f>
        <v>I kwartał</v>
      </c>
      <c r="G102" s="33" t="str">
        <f>'Rachunek wyników'!H100</f>
        <v>II kwartał</v>
      </c>
      <c r="H102" s="125" t="s">
        <v>156</v>
      </c>
      <c r="I102" s="5">
        <f>MATCH("IV kwartał",D102:G102,0)</f>
        <v>2</v>
      </c>
    </row>
  </sheetData>
  <sheetProtection password="C720" sheet="1" objects="1" scenarios="1"/>
  <mergeCells count="41">
    <mergeCell ref="L41:O41"/>
    <mergeCell ref="H39:O39"/>
    <mergeCell ref="H8:O8"/>
    <mergeCell ref="H18:O18"/>
    <mergeCell ref="H23:O23"/>
    <mergeCell ref="L40:O40"/>
    <mergeCell ref="A39:G39"/>
    <mergeCell ref="D40:G40"/>
    <mergeCell ref="A30:G30"/>
    <mergeCell ref="A6:A7"/>
    <mergeCell ref="A23:G23"/>
    <mergeCell ref="D41:G41"/>
    <mergeCell ref="A8:G8"/>
    <mergeCell ref="A18:G18"/>
    <mergeCell ref="AB41:AE41"/>
    <mergeCell ref="T41:W41"/>
    <mergeCell ref="T40:W40"/>
    <mergeCell ref="AB40:AE40"/>
    <mergeCell ref="P39:W39"/>
    <mergeCell ref="X23:AE23"/>
    <mergeCell ref="X39:AE39"/>
    <mergeCell ref="X8:AE8"/>
    <mergeCell ref="P23:W23"/>
    <mergeCell ref="P30:W30"/>
    <mergeCell ref="A3:G3"/>
    <mergeCell ref="Q4:W4"/>
    <mergeCell ref="P6:P7"/>
    <mergeCell ref="P8:W8"/>
    <mergeCell ref="P18:W18"/>
    <mergeCell ref="B6:C6"/>
    <mergeCell ref="D6:G6"/>
    <mergeCell ref="Y4:AE4"/>
    <mergeCell ref="X18:AE18"/>
    <mergeCell ref="H30:O30"/>
    <mergeCell ref="I4:O4"/>
    <mergeCell ref="H6:H7"/>
    <mergeCell ref="I6:O6"/>
    <mergeCell ref="Q6:W6"/>
    <mergeCell ref="Y6:AE6"/>
    <mergeCell ref="X30:AE30"/>
    <mergeCell ref="X6:X7"/>
  </mergeCells>
  <printOptions horizontalCentered="1"/>
  <pageMargins left="0.7874015748031497" right="0.7874015748031497" top="0.4330708661417323" bottom="0.5118110236220472" header="0.2755905511811024" footer="0.5118110236220472"/>
  <pageSetup horizontalDpi="600" verticalDpi="600" orientation="portrait" paperSize="9" scale="75" r:id="rId1"/>
  <colBreaks count="3" manualBreakCount="3">
    <brk id="7" max="36" man="1"/>
    <brk id="15" max="36" man="1"/>
    <brk id="23" max="36" man="1"/>
  </colBreaks>
</worksheet>
</file>

<file path=xl/worksheets/sheet5.xml><?xml version="1.0" encoding="utf-8"?>
<worksheet xmlns="http://schemas.openxmlformats.org/spreadsheetml/2006/main" xmlns:r="http://schemas.openxmlformats.org/officeDocument/2006/relationships">
  <sheetPr codeName="Arkusz19"/>
  <dimension ref="A1:AE98"/>
  <sheetViews>
    <sheetView showGridLines="0" view="pageBreakPreview" zoomScaleSheetLayoutView="100" zoomScalePageLayoutView="0" workbookViewId="0" topLeftCell="A1">
      <selection activeCell="A2" sqref="A2"/>
    </sheetView>
  </sheetViews>
  <sheetFormatPr defaultColWidth="9.125" defaultRowHeight="12.75"/>
  <cols>
    <col min="1" max="1" width="53.375" style="33" customWidth="1"/>
    <col min="2" max="4" width="10.625" style="33" customWidth="1"/>
    <col min="5" max="5" width="21.125" style="33" customWidth="1"/>
    <col min="6" max="7" width="10.625" style="33" customWidth="1"/>
    <col min="8" max="8" width="40.875" style="33" customWidth="1"/>
    <col min="9" max="15" width="10.625" style="33" customWidth="1"/>
    <col min="16" max="16" width="40.875" style="33" customWidth="1"/>
    <col min="17" max="23" width="10.625" style="33" customWidth="1"/>
    <col min="24" max="24" width="40.875" style="33" customWidth="1"/>
    <col min="25" max="31" width="10.625" style="33" customWidth="1"/>
    <col min="32" max="16384" width="9.125" style="33" customWidth="1"/>
  </cols>
  <sheetData>
    <row r="1" spans="1:31" ht="15">
      <c r="A1" s="105"/>
      <c r="E1" s="102" t="s">
        <v>66</v>
      </c>
      <c r="O1" s="102"/>
      <c r="W1" s="102"/>
      <c r="AE1" s="102"/>
    </row>
    <row r="2" spans="1:31" ht="27.75" customHeight="1" thickBot="1">
      <c r="A2" s="5" t="s">
        <v>171</v>
      </c>
      <c r="E2" s="2" t="s">
        <v>35</v>
      </c>
      <c r="O2" s="2"/>
      <c r="W2" s="2"/>
      <c r="AE2" s="2"/>
    </row>
    <row r="3" spans="1:5" ht="16.5" customHeight="1">
      <c r="A3" s="213" t="s">
        <v>163</v>
      </c>
      <c r="B3" s="215" t="s">
        <v>134</v>
      </c>
      <c r="C3" s="215"/>
      <c r="D3" s="215"/>
      <c r="E3" s="216"/>
    </row>
    <row r="4" spans="1:5" ht="75.75" customHeight="1" thickBot="1">
      <c r="A4" s="214"/>
      <c r="B4" s="217"/>
      <c r="C4" s="217"/>
      <c r="D4" s="217"/>
      <c r="E4" s="218"/>
    </row>
    <row r="5" spans="1:5" s="5" customFormat="1" ht="18" customHeight="1">
      <c r="A5" s="133" t="s">
        <v>34</v>
      </c>
      <c r="B5" s="219"/>
      <c r="C5" s="219"/>
      <c r="D5" s="219"/>
      <c r="E5" s="220"/>
    </row>
    <row r="6" spans="1:5" ht="18" customHeight="1">
      <c r="A6" s="37" t="s">
        <v>58</v>
      </c>
      <c r="B6" s="209" t="s">
        <v>135</v>
      </c>
      <c r="C6" s="209"/>
      <c r="D6" s="209"/>
      <c r="E6" s="210"/>
    </row>
    <row r="7" spans="1:5" ht="18" customHeight="1">
      <c r="A7" s="37" t="s">
        <v>59</v>
      </c>
      <c r="B7" s="209" t="s">
        <v>170</v>
      </c>
      <c r="C7" s="209"/>
      <c r="D7" s="209"/>
      <c r="E7" s="210"/>
    </row>
    <row r="8" spans="1:5" ht="18" customHeight="1">
      <c r="A8" s="37" t="s">
        <v>160</v>
      </c>
      <c r="B8" s="208" t="s">
        <v>168</v>
      </c>
      <c r="C8" s="209"/>
      <c r="D8" s="209"/>
      <c r="E8" s="210"/>
    </row>
    <row r="9" spans="1:5" ht="18" customHeight="1">
      <c r="A9" s="37" t="s">
        <v>157</v>
      </c>
      <c r="B9" s="208" t="s">
        <v>136</v>
      </c>
      <c r="C9" s="209"/>
      <c r="D9" s="209"/>
      <c r="E9" s="210"/>
    </row>
    <row r="10" spans="1:5" ht="45" customHeight="1">
      <c r="A10" s="37" t="s">
        <v>158</v>
      </c>
      <c r="B10" s="208" t="s">
        <v>137</v>
      </c>
      <c r="C10" s="209"/>
      <c r="D10" s="209"/>
      <c r="E10" s="210"/>
    </row>
    <row r="11" spans="1:5" ht="48" customHeight="1">
      <c r="A11" s="37" t="s">
        <v>159</v>
      </c>
      <c r="B11" s="209" t="s">
        <v>138</v>
      </c>
      <c r="C11" s="209"/>
      <c r="D11" s="209"/>
      <c r="E11" s="210"/>
    </row>
    <row r="12" spans="1:5" ht="18" customHeight="1">
      <c r="A12" s="37" t="s">
        <v>161</v>
      </c>
      <c r="B12" s="208" t="s">
        <v>169</v>
      </c>
      <c r="C12" s="209"/>
      <c r="D12" s="209"/>
      <c r="E12" s="210"/>
    </row>
    <row r="13" spans="1:5" ht="18" customHeight="1">
      <c r="A13" s="37" t="s">
        <v>162</v>
      </c>
      <c r="B13" s="209"/>
      <c r="C13" s="209"/>
      <c r="D13" s="209"/>
      <c r="E13" s="210"/>
    </row>
    <row r="14" spans="1:5" s="5" customFormat="1" ht="18" customHeight="1">
      <c r="A14" s="43" t="s">
        <v>60</v>
      </c>
      <c r="B14" s="209"/>
      <c r="C14" s="209"/>
      <c r="D14" s="209"/>
      <c r="E14" s="210"/>
    </row>
    <row r="15" spans="1:5" s="5" customFormat="1" ht="18" customHeight="1">
      <c r="A15" s="134" t="s">
        <v>31</v>
      </c>
      <c r="B15" s="209"/>
      <c r="C15" s="209"/>
      <c r="D15" s="209"/>
      <c r="E15" s="210"/>
    </row>
    <row r="16" spans="1:5" ht="18" customHeight="1">
      <c r="A16" s="37" t="s">
        <v>61</v>
      </c>
      <c r="B16" s="208" t="s">
        <v>139</v>
      </c>
      <c r="C16" s="209"/>
      <c r="D16" s="209"/>
      <c r="E16" s="210"/>
    </row>
    <row r="17" spans="1:5" ht="33" customHeight="1">
      <c r="A17" s="37" t="s">
        <v>116</v>
      </c>
      <c r="B17" s="208" t="s">
        <v>140</v>
      </c>
      <c r="C17" s="209"/>
      <c r="D17" s="209"/>
      <c r="E17" s="210"/>
    </row>
    <row r="18" spans="1:5" ht="18" customHeight="1">
      <c r="A18" s="37" t="s">
        <v>117</v>
      </c>
      <c r="B18" s="209"/>
      <c r="C18" s="209"/>
      <c r="D18" s="209"/>
      <c r="E18" s="210"/>
    </row>
    <row r="19" spans="1:5" s="5" customFormat="1" ht="18" customHeight="1">
      <c r="A19" s="43" t="s">
        <v>118</v>
      </c>
      <c r="B19" s="209"/>
      <c r="C19" s="209"/>
      <c r="D19" s="209"/>
      <c r="E19" s="210"/>
    </row>
    <row r="20" spans="1:5" s="5" customFormat="1" ht="18" customHeight="1">
      <c r="A20" s="134" t="s">
        <v>32</v>
      </c>
      <c r="B20" s="209"/>
      <c r="C20" s="209"/>
      <c r="D20" s="209"/>
      <c r="E20" s="210"/>
    </row>
    <row r="21" spans="1:5" ht="18" customHeight="1">
      <c r="A21" s="113" t="s">
        <v>119</v>
      </c>
      <c r="B21" s="208" t="s">
        <v>141</v>
      </c>
      <c r="C21" s="209"/>
      <c r="D21" s="209"/>
      <c r="E21" s="210"/>
    </row>
    <row r="22" spans="1:5" ht="70.5" customHeight="1">
      <c r="A22" s="113" t="s">
        <v>120</v>
      </c>
      <c r="B22" s="208" t="s">
        <v>142</v>
      </c>
      <c r="C22" s="209"/>
      <c r="D22" s="209"/>
      <c r="E22" s="210"/>
    </row>
    <row r="23" spans="1:5" ht="18" customHeight="1">
      <c r="A23" s="113" t="s">
        <v>121</v>
      </c>
      <c r="B23" s="208" t="s">
        <v>143</v>
      </c>
      <c r="C23" s="209"/>
      <c r="D23" s="209"/>
      <c r="E23" s="210"/>
    </row>
    <row r="24" spans="1:5" ht="18" customHeight="1">
      <c r="A24" s="113" t="s">
        <v>122</v>
      </c>
      <c r="B24" s="208" t="s">
        <v>144</v>
      </c>
      <c r="C24" s="209"/>
      <c r="D24" s="209"/>
      <c r="E24" s="210"/>
    </row>
    <row r="25" spans="1:5" ht="18" customHeight="1">
      <c r="A25" s="37" t="s">
        <v>123</v>
      </c>
      <c r="B25" s="209"/>
      <c r="C25" s="209"/>
      <c r="D25" s="209"/>
      <c r="E25" s="210"/>
    </row>
    <row r="26" spans="1:5" s="5" customFormat="1" ht="18" customHeight="1">
      <c r="A26" s="43" t="s">
        <v>124</v>
      </c>
      <c r="B26" s="209"/>
      <c r="C26" s="209"/>
      <c r="D26" s="209"/>
      <c r="E26" s="210"/>
    </row>
    <row r="27" spans="1:5" s="5" customFormat="1" ht="18" customHeight="1">
      <c r="A27" s="134" t="s">
        <v>33</v>
      </c>
      <c r="B27" s="209"/>
      <c r="C27" s="209"/>
      <c r="D27" s="209"/>
      <c r="E27" s="210"/>
    </row>
    <row r="28" spans="1:5" ht="31.5" customHeight="1">
      <c r="A28" s="37" t="s">
        <v>62</v>
      </c>
      <c r="B28" s="209" t="s">
        <v>145</v>
      </c>
      <c r="C28" s="209"/>
      <c r="D28" s="209"/>
      <c r="E28" s="210"/>
    </row>
    <row r="29" spans="1:5" ht="18" customHeight="1">
      <c r="A29" s="37" t="s">
        <v>125</v>
      </c>
      <c r="B29" s="208" t="s">
        <v>146</v>
      </c>
      <c r="C29" s="209"/>
      <c r="D29" s="209"/>
      <c r="E29" s="210"/>
    </row>
    <row r="30" spans="1:5" s="5" customFormat="1" ht="18" customHeight="1">
      <c r="A30" s="43" t="s">
        <v>126</v>
      </c>
      <c r="B30" s="209"/>
      <c r="C30" s="209"/>
      <c r="D30" s="209"/>
      <c r="E30" s="210"/>
    </row>
    <row r="31" spans="1:5" s="5" customFormat="1" ht="18" customHeight="1">
      <c r="A31" s="43" t="s">
        <v>63</v>
      </c>
      <c r="B31" s="209"/>
      <c r="C31" s="209"/>
      <c r="D31" s="209"/>
      <c r="E31" s="210"/>
    </row>
    <row r="32" spans="1:5" s="5" customFormat="1" ht="18" customHeight="1">
      <c r="A32" s="43" t="s">
        <v>64</v>
      </c>
      <c r="B32" s="209" t="s">
        <v>147</v>
      </c>
      <c r="C32" s="209"/>
      <c r="D32" s="209"/>
      <c r="E32" s="210"/>
    </row>
    <row r="33" spans="1:5" s="5" customFormat="1" ht="18" customHeight="1">
      <c r="A33" s="43" t="s">
        <v>65</v>
      </c>
      <c r="B33" s="209" t="s">
        <v>148</v>
      </c>
      <c r="C33" s="209"/>
      <c r="D33" s="209"/>
      <c r="E33" s="210"/>
    </row>
    <row r="34" spans="1:5" s="5" customFormat="1" ht="30" customHeight="1" thickBot="1">
      <c r="A34" s="44" t="s">
        <v>127</v>
      </c>
      <c r="B34" s="211"/>
      <c r="C34" s="211"/>
      <c r="D34" s="211"/>
      <c r="E34" s="212"/>
    </row>
    <row r="35" ht="12.75">
      <c r="A35" s="71" t="s">
        <v>164</v>
      </c>
    </row>
    <row r="36" ht="12.75">
      <c r="A36" s="33" t="s">
        <v>165</v>
      </c>
    </row>
    <row r="37" ht="12.75">
      <c r="A37" s="33" t="s">
        <v>166</v>
      </c>
    </row>
    <row r="38" ht="12.75">
      <c r="A38" s="33" t="s">
        <v>167</v>
      </c>
    </row>
    <row r="95" spans="2:4" ht="15">
      <c r="B95" s="115" t="s">
        <v>128</v>
      </c>
      <c r="C95" s="33" t="s">
        <v>129</v>
      </c>
      <c r="D95" s="33">
        <v>1</v>
      </c>
    </row>
    <row r="96" ht="12.75">
      <c r="C96" s="33" t="s">
        <v>130</v>
      </c>
    </row>
    <row r="97" ht="12.75">
      <c r="C97" s="33" t="s">
        <v>131</v>
      </c>
    </row>
    <row r="98" ht="12.75">
      <c r="C98" s="33" t="s">
        <v>132</v>
      </c>
    </row>
  </sheetData>
  <sheetProtection formatColumns="0" formatRows="0"/>
  <mergeCells count="32">
    <mergeCell ref="A3:A4"/>
    <mergeCell ref="B3:E4"/>
    <mergeCell ref="B5:E5"/>
    <mergeCell ref="B6:E6"/>
    <mergeCell ref="B7:E7"/>
    <mergeCell ref="B14:E14"/>
    <mergeCell ref="B8:E8"/>
    <mergeCell ref="B15:E15"/>
    <mergeCell ref="B16:E16"/>
    <mergeCell ref="B13:E13"/>
    <mergeCell ref="B9:E9"/>
    <mergeCell ref="B10:E10"/>
    <mergeCell ref="B11:E11"/>
    <mergeCell ref="B12:E12"/>
    <mergeCell ref="B17:E17"/>
    <mergeCell ref="B18:E18"/>
    <mergeCell ref="B19:E19"/>
    <mergeCell ref="B20:E20"/>
    <mergeCell ref="B21:E21"/>
    <mergeCell ref="B22:E22"/>
    <mergeCell ref="B23:E23"/>
    <mergeCell ref="B24:E24"/>
    <mergeCell ref="B25:E25"/>
    <mergeCell ref="B26:E26"/>
    <mergeCell ref="B27:E27"/>
    <mergeCell ref="B28:E28"/>
    <mergeCell ref="B29:E29"/>
    <mergeCell ref="B34:E34"/>
    <mergeCell ref="B30:E30"/>
    <mergeCell ref="B31:E31"/>
    <mergeCell ref="B32:E32"/>
    <mergeCell ref="B33:E33"/>
  </mergeCells>
  <printOptions horizontalCentered="1"/>
  <pageMargins left="0.7874015748031497" right="0.7874015748031497" top="0.4330708661417323" bottom="0.5118110236220472" header="0.2755905511811024" footer="0.5118110236220472"/>
  <pageSetup horizontalDpi="600" verticalDpi="600" orientation="portrait" paperSize="9" scale="81" r:id="rId1"/>
  <colBreaks count="3" manualBreakCount="3">
    <brk id="5" max="31" man="1"/>
    <brk id="15" max="31" man="1"/>
    <brk id="23"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BPS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Jankowska-Jagiełło</dc:creator>
  <cp:keywords/>
  <dc:description/>
  <cp:lastModifiedBy>K153</cp:lastModifiedBy>
  <cp:lastPrinted>2008-10-29T10:46:01Z</cp:lastPrinted>
  <dcterms:created xsi:type="dcterms:W3CDTF">2005-07-20T10:49:51Z</dcterms:created>
  <dcterms:modified xsi:type="dcterms:W3CDTF">2023-07-26T08:31:11Z</dcterms:modified>
  <cp:category/>
  <cp:version/>
  <cp:contentType/>
  <cp:contentStatus/>
</cp:coreProperties>
</file>